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Objects="none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vens\Desktop\Schützengilde\schützengilde DAN\Schützenfeste Präsident ab 2020\Schützenfest 2019\"/>
    </mc:Choice>
  </mc:AlternateContent>
  <xr:revisionPtr revIDLastSave="0" documentId="13_ncr:1_{B8261062-F85E-4DF0-81E0-D91C7E860F6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önigsball 2022" sheetId="23" r:id="rId1"/>
    <sheet name="Königsball 2019" sheetId="22" r:id="rId2"/>
    <sheet name="Königsball 2018" sheetId="21" r:id="rId3"/>
    <sheet name="Königsball 2017" sheetId="17" r:id="rId4"/>
    <sheet name="Königsball 2016" sheetId="16" r:id="rId5"/>
    <sheet name="Königsball 2015" sheetId="1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26" i="23" l="1"/>
  <c r="AA126" i="23"/>
  <c r="AA129" i="23" s="1"/>
  <c r="Z126" i="23"/>
  <c r="Z129" i="23" s="1"/>
  <c r="Y126" i="23"/>
  <c r="Y129" i="23" s="1"/>
  <c r="X126" i="23"/>
  <c r="R43" i="23"/>
  <c r="S43" i="23" s="1"/>
  <c r="P43" i="23"/>
  <c r="L43" i="23"/>
  <c r="I43" i="23"/>
  <c r="F43" i="23"/>
  <c r="C43" i="23"/>
  <c r="K33" i="23"/>
  <c r="K34" i="23" s="1"/>
  <c r="K35" i="23" s="1"/>
  <c r="K36" i="23" s="1"/>
  <c r="K37" i="23" s="1"/>
  <c r="K38" i="23" s="1"/>
  <c r="K39" i="23" s="1"/>
  <c r="K40" i="23" s="1"/>
  <c r="K41" i="23" s="1"/>
  <c r="U31" i="23"/>
  <c r="U32" i="23" s="1"/>
  <c r="U33" i="23" s="1"/>
  <c r="U34" i="23" s="1"/>
  <c r="U35" i="23" s="1"/>
  <c r="U36" i="23" s="1"/>
  <c r="U37" i="23" s="1"/>
  <c r="U38" i="23" s="1"/>
  <c r="U39" i="23" s="1"/>
  <c r="U40" i="23" s="1"/>
  <c r="U41" i="23" s="1"/>
  <c r="U42" i="23" s="1"/>
  <c r="U43" i="23" s="1"/>
  <c r="U44" i="23" s="1"/>
  <c r="U45" i="23" s="1"/>
  <c r="U46" i="23" s="1"/>
  <c r="U47" i="23" s="1"/>
  <c r="U48" i="23" s="1"/>
  <c r="U49" i="23" s="1"/>
  <c r="U50" i="23" s="1"/>
  <c r="U51" i="23" s="1"/>
  <c r="U52" i="23" s="1"/>
  <c r="U53" i="23" s="1"/>
  <c r="U54" i="23" s="1"/>
  <c r="U55" i="23" s="1"/>
  <c r="U56" i="23" s="1"/>
  <c r="U57" i="23" s="1"/>
  <c r="U58" i="23" s="1"/>
  <c r="U59" i="23" s="1"/>
  <c r="U60" i="23" s="1"/>
  <c r="U61" i="23" s="1"/>
  <c r="U62" i="23" s="1"/>
  <c r="U63" i="23" s="1"/>
  <c r="U64" i="23" s="1"/>
  <c r="U65" i="23" s="1"/>
  <c r="U66" i="23" s="1"/>
  <c r="U67" i="23" s="1"/>
  <c r="U68" i="23" s="1"/>
  <c r="U69" i="23" s="1"/>
  <c r="U70" i="23" s="1"/>
  <c r="U71" i="23" s="1"/>
  <c r="U72" i="23" s="1"/>
  <c r="U73" i="23" s="1"/>
  <c r="U74" i="23" s="1"/>
  <c r="U75" i="23" s="1"/>
  <c r="U76" i="23" s="1"/>
  <c r="U77" i="23" s="1"/>
  <c r="U78" i="23" s="1"/>
  <c r="U79" i="23" s="1"/>
  <c r="U80" i="23" s="1"/>
  <c r="U81" i="23" s="1"/>
  <c r="U82" i="23" s="1"/>
  <c r="U83" i="23" s="1"/>
  <c r="U84" i="23" s="1"/>
  <c r="U85" i="23" s="1"/>
  <c r="U86" i="23" s="1"/>
  <c r="U87" i="23" s="1"/>
  <c r="U88" i="23" s="1"/>
  <c r="U89" i="23" s="1"/>
  <c r="U90" i="23" s="1"/>
  <c r="U91" i="23" s="1"/>
  <c r="U92" i="23" s="1"/>
  <c r="U93" i="23" s="1"/>
  <c r="U94" i="23" s="1"/>
  <c r="U95" i="23" s="1"/>
  <c r="U96" i="23" s="1"/>
  <c r="U97" i="23" s="1"/>
  <c r="U98" i="23" s="1"/>
  <c r="U99" i="23" s="1"/>
  <c r="U100" i="23" s="1"/>
  <c r="U101" i="23" s="1"/>
  <c r="U102" i="23" s="1"/>
  <c r="U103" i="23" s="1"/>
  <c r="U104" i="23" s="1"/>
  <c r="U105" i="23" s="1"/>
  <c r="U106" i="23" s="1"/>
  <c r="U107" i="23" s="1"/>
  <c r="U108" i="23" s="1"/>
  <c r="U109" i="23" s="1"/>
  <c r="U110" i="23" s="1"/>
  <c r="U111" i="23" s="1"/>
  <c r="U112" i="23" s="1"/>
  <c r="U113" i="23" s="1"/>
  <c r="U114" i="23" s="1"/>
  <c r="U115" i="23" s="1"/>
  <c r="U116" i="23" s="1"/>
  <c r="U117" i="23" s="1"/>
  <c r="U118" i="23" s="1"/>
  <c r="U119" i="23" s="1"/>
  <c r="U120" i="23" s="1"/>
  <c r="U121" i="23" s="1"/>
  <c r="U30" i="23"/>
  <c r="U5" i="23"/>
  <c r="U6" i="23" s="1"/>
  <c r="U7" i="23" s="1"/>
  <c r="U8" i="23" s="1"/>
  <c r="U9" i="23" s="1"/>
  <c r="U10" i="23" s="1"/>
  <c r="U11" i="23" s="1"/>
  <c r="U12" i="23" s="1"/>
  <c r="U13" i="23" s="1"/>
  <c r="U14" i="23" s="1"/>
  <c r="U15" i="23" s="1"/>
  <c r="U16" i="23" s="1"/>
  <c r="U17" i="23" s="1"/>
  <c r="U18" i="23" s="1"/>
  <c r="U19" i="23" s="1"/>
  <c r="U20" i="23" s="1"/>
  <c r="U21" i="23" s="1"/>
  <c r="U22" i="23" s="1"/>
  <c r="U23" i="23" s="1"/>
  <c r="U24" i="23" s="1"/>
  <c r="U25" i="23" s="1"/>
  <c r="U26" i="23" s="1"/>
  <c r="U27" i="23" s="1"/>
  <c r="U4" i="23"/>
  <c r="B4" i="23"/>
  <c r="B5" i="23" s="1"/>
  <c r="B6" i="23" s="1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B41" i="23" s="1"/>
  <c r="E2" i="23" s="1"/>
  <c r="E3" i="23" s="1"/>
  <c r="E4" i="23" s="1"/>
  <c r="E5" i="23" s="1"/>
  <c r="E6" i="23" s="1"/>
  <c r="E7" i="23" s="1"/>
  <c r="E8" i="23" s="1"/>
  <c r="E9" i="23" s="1"/>
  <c r="E10" i="23" s="1"/>
  <c r="E11" i="23" s="1"/>
  <c r="E12" i="23" s="1"/>
  <c r="E13" i="23" s="1"/>
  <c r="E14" i="23" s="1"/>
  <c r="E15" i="23" s="1"/>
  <c r="E16" i="23" s="1"/>
  <c r="E17" i="23" s="1"/>
  <c r="E18" i="23" s="1"/>
  <c r="E19" i="23" s="1"/>
  <c r="E20" i="23" s="1"/>
  <c r="E21" i="23" s="1"/>
  <c r="E22" i="23" s="1"/>
  <c r="E23" i="23" s="1"/>
  <c r="E24" i="23" s="1"/>
  <c r="E25" i="23" s="1"/>
  <c r="E26" i="23" s="1"/>
  <c r="E27" i="23" s="1"/>
  <c r="E28" i="23" s="1"/>
  <c r="E29" i="23" s="1"/>
  <c r="E30" i="23" s="1"/>
  <c r="E31" i="23" s="1"/>
  <c r="E32" i="23" s="1"/>
  <c r="E33" i="23" s="1"/>
  <c r="E34" i="23" s="1"/>
  <c r="E35" i="23" s="1"/>
  <c r="E36" i="23" s="1"/>
  <c r="E37" i="23" s="1"/>
  <c r="E38" i="23" s="1"/>
  <c r="E39" i="23" s="1"/>
  <c r="E40" i="23" s="1"/>
  <c r="E41" i="23" s="1"/>
  <c r="H2" i="23" s="1"/>
  <c r="H3" i="23" s="1"/>
  <c r="H4" i="23" s="1"/>
  <c r="H5" i="23" s="1"/>
  <c r="H6" i="23" s="1"/>
  <c r="H7" i="23" s="1"/>
  <c r="H8" i="23" s="1"/>
  <c r="H9" i="23" s="1"/>
  <c r="H10" i="23" s="1"/>
  <c r="H11" i="23" s="1"/>
  <c r="H12" i="23" s="1"/>
  <c r="H13" i="23" s="1"/>
  <c r="H14" i="23" s="1"/>
  <c r="H15" i="23" s="1"/>
  <c r="H16" i="23" s="1"/>
  <c r="H17" i="23" s="1"/>
  <c r="H18" i="23" s="1"/>
  <c r="H19" i="23" s="1"/>
  <c r="H20" i="23" s="1"/>
  <c r="H21" i="23" s="1"/>
  <c r="H22" i="23" s="1"/>
  <c r="H23" i="23" s="1"/>
  <c r="H24" i="23" s="1"/>
  <c r="H25" i="23" s="1"/>
  <c r="H26" i="23" s="1"/>
  <c r="H27" i="23" s="1"/>
  <c r="H28" i="23" s="1"/>
  <c r="H29" i="23" s="1"/>
  <c r="H30" i="23" s="1"/>
  <c r="H31" i="23" s="1"/>
  <c r="H32" i="23" s="1"/>
  <c r="H33" i="23" s="1"/>
  <c r="H34" i="23" s="1"/>
  <c r="H35" i="23" s="1"/>
  <c r="H36" i="23" s="1"/>
  <c r="H37" i="23" s="1"/>
  <c r="H38" i="23" s="1"/>
  <c r="H39" i="23" s="1"/>
  <c r="H40" i="23" s="1"/>
  <c r="H41" i="23" s="1"/>
  <c r="K2" i="23" s="1"/>
  <c r="K3" i="23" s="1"/>
  <c r="K4" i="23" s="1"/>
  <c r="K5" i="23" s="1"/>
  <c r="K6" i="23" s="1"/>
  <c r="K7" i="23" s="1"/>
  <c r="K8" i="23" s="1"/>
  <c r="K9" i="23" s="1"/>
  <c r="K10" i="23" s="1"/>
  <c r="K11" i="23" s="1"/>
  <c r="K12" i="23" s="1"/>
  <c r="K13" i="23" s="1"/>
  <c r="K14" i="23" s="1"/>
  <c r="K15" i="23" s="1"/>
  <c r="K16" i="23" s="1"/>
  <c r="K17" i="23" s="1"/>
  <c r="K18" i="23" s="1"/>
  <c r="K19" i="23" s="1"/>
  <c r="K20" i="23" s="1"/>
  <c r="K21" i="23" s="1"/>
  <c r="K22" i="23" s="1"/>
  <c r="K23" i="23" s="1"/>
  <c r="K24" i="23" s="1"/>
  <c r="K25" i="23" s="1"/>
  <c r="K26" i="23" s="1"/>
  <c r="K27" i="23" s="1"/>
  <c r="K28" i="23" s="1"/>
  <c r="K29" i="23" s="1"/>
  <c r="K30" i="23" s="1"/>
  <c r="K31" i="23" s="1"/>
  <c r="W3" i="23"/>
  <c r="W4" i="23" s="1"/>
  <c r="W5" i="23" s="1"/>
  <c r="W6" i="23" s="1"/>
  <c r="W7" i="23" s="1"/>
  <c r="W8" i="23" s="1"/>
  <c r="W9" i="23" s="1"/>
  <c r="W10" i="23" s="1"/>
  <c r="W11" i="23" s="1"/>
  <c r="W12" i="23" s="1"/>
  <c r="W13" i="23" s="1"/>
  <c r="W14" i="23" s="1"/>
  <c r="W15" i="23" s="1"/>
  <c r="W16" i="23" s="1"/>
  <c r="W17" i="23" s="1"/>
  <c r="W18" i="23" s="1"/>
  <c r="W19" i="23" s="1"/>
  <c r="W20" i="23" s="1"/>
  <c r="W21" i="23" s="1"/>
  <c r="W22" i="23" s="1"/>
  <c r="W23" i="23" s="1"/>
  <c r="W24" i="23" s="1"/>
  <c r="W25" i="23" s="1"/>
  <c r="W26" i="23" s="1"/>
  <c r="W27" i="23" s="1"/>
  <c r="W28" i="23" s="1"/>
  <c r="W29" i="23" s="1"/>
  <c r="W30" i="23" s="1"/>
  <c r="W31" i="23" s="1"/>
  <c r="W32" i="23" s="1"/>
  <c r="W33" i="23" s="1"/>
  <c r="W34" i="23" s="1"/>
  <c r="W35" i="23" s="1"/>
  <c r="W36" i="23" s="1"/>
  <c r="W37" i="23" s="1"/>
  <c r="W38" i="23" s="1"/>
  <c r="W39" i="23" s="1"/>
  <c r="W40" i="23" s="1"/>
  <c r="W41" i="23" s="1"/>
  <c r="W42" i="23" s="1"/>
  <c r="W43" i="23" s="1"/>
  <c r="W44" i="23" s="1"/>
  <c r="W45" i="23" s="1"/>
  <c r="W46" i="23" s="1"/>
  <c r="W47" i="23" s="1"/>
  <c r="W48" i="23" s="1"/>
  <c r="W49" i="23" s="1"/>
  <c r="W50" i="23" s="1"/>
  <c r="W51" i="23" s="1"/>
  <c r="W52" i="23" s="1"/>
  <c r="W53" i="23" s="1"/>
  <c r="W54" i="23" s="1"/>
  <c r="W55" i="23" s="1"/>
  <c r="W56" i="23" s="1"/>
  <c r="W57" i="23" s="1"/>
  <c r="W58" i="23" s="1"/>
  <c r="W59" i="23" s="1"/>
  <c r="W60" i="23" s="1"/>
  <c r="W61" i="23" s="1"/>
  <c r="W62" i="23" s="1"/>
  <c r="W63" i="23" s="1"/>
  <c r="W64" i="23" s="1"/>
  <c r="W65" i="23" s="1"/>
  <c r="W66" i="23" s="1"/>
  <c r="W67" i="23" s="1"/>
  <c r="W68" i="23" s="1"/>
  <c r="W69" i="23" s="1"/>
  <c r="W70" i="23" s="1"/>
  <c r="W71" i="23" s="1"/>
  <c r="W72" i="23" s="1"/>
  <c r="W73" i="23" s="1"/>
  <c r="W74" i="23" s="1"/>
  <c r="W75" i="23" s="1"/>
  <c r="W76" i="23" s="1"/>
  <c r="W77" i="23" s="1"/>
  <c r="W78" i="23" s="1"/>
  <c r="W79" i="23" s="1"/>
  <c r="W80" i="23" s="1"/>
  <c r="W81" i="23" s="1"/>
  <c r="W82" i="23" s="1"/>
  <c r="W83" i="23" s="1"/>
  <c r="W84" i="23" s="1"/>
  <c r="W85" i="23" s="1"/>
  <c r="W86" i="23" s="1"/>
  <c r="W87" i="23" s="1"/>
  <c r="W88" i="23" s="1"/>
  <c r="W89" i="23" s="1"/>
  <c r="W90" i="23" s="1"/>
  <c r="W91" i="23" s="1"/>
  <c r="W92" i="23" s="1"/>
  <c r="W93" i="23" s="1"/>
  <c r="W94" i="23" s="1"/>
  <c r="W95" i="23" s="1"/>
  <c r="W96" i="23" s="1"/>
  <c r="W97" i="23" s="1"/>
  <c r="W98" i="23" s="1"/>
  <c r="W99" i="23" s="1"/>
  <c r="W100" i="23" s="1"/>
  <c r="W101" i="23" s="1"/>
  <c r="W102" i="23" s="1"/>
  <c r="W103" i="23" s="1"/>
  <c r="W104" i="23" s="1"/>
  <c r="W105" i="23" s="1"/>
  <c r="W106" i="23" s="1"/>
  <c r="W107" i="23" s="1"/>
  <c r="W108" i="23" s="1"/>
  <c r="W109" i="23" s="1"/>
  <c r="W110" i="23" s="1"/>
  <c r="W111" i="23" s="1"/>
  <c r="W112" i="23" s="1"/>
  <c r="W113" i="23" s="1"/>
  <c r="W114" i="23" s="1"/>
  <c r="W115" i="23" s="1"/>
  <c r="W116" i="23" s="1"/>
  <c r="W117" i="23" s="1"/>
  <c r="W118" i="23" s="1"/>
  <c r="W119" i="23" s="1"/>
  <c r="W120" i="23" s="1"/>
  <c r="W121" i="23" s="1"/>
  <c r="U3" i="23"/>
  <c r="B3" i="23"/>
  <c r="W2" i="23"/>
  <c r="N2" i="23"/>
  <c r="N3" i="23" s="1"/>
  <c r="N4" i="23" s="1"/>
  <c r="N5" i="23" s="1"/>
  <c r="N6" i="23" s="1"/>
  <c r="N7" i="23" s="1"/>
  <c r="N8" i="23" s="1"/>
  <c r="N9" i="23" s="1"/>
  <c r="N10" i="23" s="1"/>
  <c r="N11" i="23" s="1"/>
  <c r="N12" i="23" s="1"/>
  <c r="N13" i="23" s="1"/>
  <c r="N14" i="23" s="1"/>
  <c r="N15" i="23" s="1"/>
  <c r="N16" i="23" s="1"/>
  <c r="N17" i="23" s="1"/>
  <c r="N18" i="23" s="1"/>
  <c r="N19" i="23" s="1"/>
  <c r="N20" i="23" s="1"/>
  <c r="N21" i="23" s="1"/>
  <c r="N22" i="23" s="1"/>
  <c r="N23" i="23" s="1"/>
  <c r="N24" i="23" s="1"/>
  <c r="N25" i="23" s="1"/>
  <c r="N26" i="23" s="1"/>
  <c r="N27" i="23" s="1"/>
  <c r="N28" i="23" s="1"/>
  <c r="N29" i="23" s="1"/>
  <c r="N30" i="23" s="1"/>
  <c r="N31" i="23" s="1"/>
  <c r="N32" i="23" s="1"/>
  <c r="N33" i="23" s="1"/>
  <c r="N34" i="23" s="1"/>
  <c r="N35" i="23" s="1"/>
  <c r="N36" i="23" s="1"/>
  <c r="N37" i="23" s="1"/>
  <c r="N38" i="23" s="1"/>
  <c r="N39" i="23" s="1"/>
  <c r="N40" i="23" s="1"/>
  <c r="N41" i="23" s="1"/>
  <c r="Q2" i="23" s="1"/>
  <c r="Q3" i="23" s="1"/>
  <c r="Q4" i="23" s="1"/>
  <c r="Q5" i="23" s="1"/>
  <c r="Q6" i="23" s="1"/>
  <c r="Q7" i="23" s="1"/>
  <c r="Q8" i="23" s="1"/>
  <c r="Q9" i="23" s="1"/>
  <c r="Q10" i="23" s="1"/>
  <c r="Q11" i="23" s="1"/>
  <c r="Q12" i="23" s="1"/>
  <c r="Q13" i="23" s="1"/>
  <c r="Q14" i="23" s="1"/>
  <c r="Q15" i="23" s="1"/>
  <c r="Q16" i="23" s="1"/>
  <c r="Q17" i="23" s="1"/>
  <c r="Q18" i="23" s="1"/>
  <c r="Q19" i="23" s="1"/>
  <c r="Q20" i="23" s="1"/>
  <c r="Q21" i="23" s="1"/>
  <c r="Q22" i="23" s="1"/>
  <c r="Q23" i="23" s="1"/>
  <c r="Q24" i="23" s="1"/>
  <c r="Q25" i="23" s="1"/>
  <c r="Q26" i="23" s="1"/>
  <c r="Q27" i="23" s="1"/>
  <c r="Q28" i="23" s="1"/>
  <c r="Q29" i="23" s="1"/>
  <c r="Q30" i="23" s="1"/>
  <c r="Q31" i="23" s="1"/>
  <c r="Q32" i="23" s="1"/>
  <c r="Q33" i="23" s="1"/>
  <c r="Q34" i="23" s="1"/>
  <c r="Q35" i="23" s="1"/>
  <c r="Q36" i="23" s="1"/>
  <c r="Q37" i="23" s="1"/>
  <c r="Q38" i="23" s="1"/>
  <c r="Q39" i="23" s="1"/>
  <c r="Q40" i="23" s="1"/>
  <c r="Q41" i="23" s="1"/>
  <c r="R43" i="22"/>
  <c r="P43" i="22"/>
  <c r="I43" i="22"/>
  <c r="L43" i="22"/>
  <c r="F43" i="22"/>
  <c r="C43" i="22"/>
  <c r="AC126" i="23" l="1"/>
  <c r="AB126" i="22"/>
  <c r="AA126" i="22"/>
  <c r="AA129" i="22" s="1"/>
  <c r="Z126" i="22"/>
  <c r="Z129" i="22" s="1"/>
  <c r="Y126" i="22"/>
  <c r="Y129" i="22" s="1"/>
  <c r="X126" i="22"/>
  <c r="U30" i="22"/>
  <c r="U31" i="22" s="1"/>
  <c r="U32" i="22" s="1"/>
  <c r="U33" i="22" s="1"/>
  <c r="U34" i="22" s="1"/>
  <c r="U35" i="22" s="1"/>
  <c r="U36" i="22" s="1"/>
  <c r="U37" i="22" s="1"/>
  <c r="U38" i="22" s="1"/>
  <c r="U39" i="22" s="1"/>
  <c r="U40" i="22" s="1"/>
  <c r="U41" i="22" s="1"/>
  <c r="U42" i="22" s="1"/>
  <c r="U43" i="22" s="1"/>
  <c r="U44" i="22" s="1"/>
  <c r="U45" i="22" s="1"/>
  <c r="U46" i="22" s="1"/>
  <c r="U47" i="22" s="1"/>
  <c r="U48" i="22" s="1"/>
  <c r="U49" i="22" s="1"/>
  <c r="U50" i="22" s="1"/>
  <c r="U51" i="22" s="1"/>
  <c r="U52" i="22" s="1"/>
  <c r="U53" i="22" s="1"/>
  <c r="U54" i="22" s="1"/>
  <c r="U55" i="22" s="1"/>
  <c r="U56" i="22" s="1"/>
  <c r="U57" i="22" s="1"/>
  <c r="U58" i="22" s="1"/>
  <c r="U59" i="22" s="1"/>
  <c r="U60" i="22" s="1"/>
  <c r="U61" i="22" s="1"/>
  <c r="U62" i="22" s="1"/>
  <c r="U63" i="22" s="1"/>
  <c r="U64" i="22" s="1"/>
  <c r="U65" i="22" s="1"/>
  <c r="U66" i="22" s="1"/>
  <c r="U67" i="22" s="1"/>
  <c r="U68" i="22" s="1"/>
  <c r="U69" i="22" s="1"/>
  <c r="U70" i="22" s="1"/>
  <c r="U71" i="22" s="1"/>
  <c r="U72" i="22" s="1"/>
  <c r="U73" i="22" s="1"/>
  <c r="U74" i="22" s="1"/>
  <c r="U75" i="22" s="1"/>
  <c r="U76" i="22" s="1"/>
  <c r="W2" i="22"/>
  <c r="W3" i="22" s="1"/>
  <c r="W4" i="22" s="1"/>
  <c r="W5" i="22" s="1"/>
  <c r="W6" i="22" s="1"/>
  <c r="W7" i="22" s="1"/>
  <c r="W8" i="22" s="1"/>
  <c r="W9" i="22" s="1"/>
  <c r="W10" i="22" s="1"/>
  <c r="W11" i="22" s="1"/>
  <c r="W12" i="22" s="1"/>
  <c r="W13" i="22" s="1"/>
  <c r="W14" i="22" s="1"/>
  <c r="W15" i="22" s="1"/>
  <c r="W16" i="22" s="1"/>
  <c r="W17" i="22" s="1"/>
  <c r="W18" i="22" s="1"/>
  <c r="W19" i="22" s="1"/>
  <c r="W20" i="22" s="1"/>
  <c r="W21" i="22" s="1"/>
  <c r="W22" i="22" s="1"/>
  <c r="W23" i="22" s="1"/>
  <c r="W24" i="22" s="1"/>
  <c r="W25" i="22" s="1"/>
  <c r="W26" i="22" s="1"/>
  <c r="W27" i="22" s="1"/>
  <c r="W28" i="22" s="1"/>
  <c r="W29" i="22" s="1"/>
  <c r="W30" i="22" s="1"/>
  <c r="W31" i="22" s="1"/>
  <c r="W32" i="22" s="1"/>
  <c r="W33" i="22" s="1"/>
  <c r="W34" i="22" s="1"/>
  <c r="W35" i="22" s="1"/>
  <c r="W36" i="22" s="1"/>
  <c r="W37" i="22" s="1"/>
  <c r="W38" i="22" s="1"/>
  <c r="W39" i="22" s="1"/>
  <c r="W40" i="22" s="1"/>
  <c r="W41" i="22" s="1"/>
  <c r="W42" i="22" s="1"/>
  <c r="W43" i="22" s="1"/>
  <c r="W44" i="22" s="1"/>
  <c r="W45" i="22" s="1"/>
  <c r="W46" i="22" s="1"/>
  <c r="W47" i="22" s="1"/>
  <c r="W48" i="22" s="1"/>
  <c r="W49" i="22" s="1"/>
  <c r="W50" i="22" s="1"/>
  <c r="W51" i="22" s="1"/>
  <c r="W52" i="22" s="1"/>
  <c r="W53" i="22" s="1"/>
  <c r="W54" i="22" s="1"/>
  <c r="W55" i="22" s="1"/>
  <c r="W56" i="22" s="1"/>
  <c r="W57" i="22" s="1"/>
  <c r="W58" i="22" s="1"/>
  <c r="W59" i="22" s="1"/>
  <c r="W60" i="22" s="1"/>
  <c r="W61" i="22" s="1"/>
  <c r="W62" i="22" s="1"/>
  <c r="W63" i="22" s="1"/>
  <c r="W64" i="22" s="1"/>
  <c r="W65" i="22" s="1"/>
  <c r="W66" i="22" s="1"/>
  <c r="W67" i="22" s="1"/>
  <c r="W68" i="22" s="1"/>
  <c r="W69" i="22" s="1"/>
  <c r="W70" i="22" s="1"/>
  <c r="W71" i="22" s="1"/>
  <c r="W72" i="22" s="1"/>
  <c r="W73" i="22" s="1"/>
  <c r="W74" i="22" s="1"/>
  <c r="W75" i="22" s="1"/>
  <c r="W76" i="22" s="1"/>
  <c r="W77" i="22" s="1"/>
  <c r="W78" i="22" s="1"/>
  <c r="W79" i="22" s="1"/>
  <c r="W80" i="22" s="1"/>
  <c r="W81" i="22" s="1"/>
  <c r="W82" i="22" s="1"/>
  <c r="W83" i="22" s="1"/>
  <c r="W84" i="22" s="1"/>
  <c r="W85" i="22" s="1"/>
  <c r="W86" i="22" s="1"/>
  <c r="W87" i="22" s="1"/>
  <c r="W88" i="22" s="1"/>
  <c r="W89" i="22" s="1"/>
  <c r="W90" i="22" s="1"/>
  <c r="W91" i="22" s="1"/>
  <c r="W92" i="22" s="1"/>
  <c r="W93" i="22" s="1"/>
  <c r="W94" i="22" s="1"/>
  <c r="W95" i="22" s="1"/>
  <c r="W96" i="22" s="1"/>
  <c r="W97" i="22" s="1"/>
  <c r="W98" i="22" s="1"/>
  <c r="W99" i="22" s="1"/>
  <c r="W100" i="22" s="1"/>
  <c r="W101" i="22" s="1"/>
  <c r="W102" i="22" s="1"/>
  <c r="W103" i="22" s="1"/>
  <c r="W104" i="22" s="1"/>
  <c r="W105" i="22" s="1"/>
  <c r="W106" i="22" s="1"/>
  <c r="W107" i="22" s="1"/>
  <c r="W108" i="22" s="1"/>
  <c r="W109" i="22" s="1"/>
  <c r="W110" i="22" s="1"/>
  <c r="W111" i="22" s="1"/>
  <c r="W112" i="22" s="1"/>
  <c r="W113" i="22" s="1"/>
  <c r="W114" i="22" s="1"/>
  <c r="W115" i="22" s="1"/>
  <c r="W116" i="22" s="1"/>
  <c r="W117" i="22" s="1"/>
  <c r="W118" i="22" s="1"/>
  <c r="W119" i="22" s="1"/>
  <c r="W120" i="22" s="1"/>
  <c r="W121" i="22" s="1"/>
  <c r="U3" i="22"/>
  <c r="U4" i="22" s="1"/>
  <c r="U5" i="22" s="1"/>
  <c r="U6" i="22" s="1"/>
  <c r="U7" i="22" s="1"/>
  <c r="U8" i="22" s="1"/>
  <c r="U9" i="22" s="1"/>
  <c r="U10" i="22" s="1"/>
  <c r="U11" i="22" s="1"/>
  <c r="U12" i="22" s="1"/>
  <c r="U13" i="22" s="1"/>
  <c r="U14" i="22" s="1"/>
  <c r="U15" i="22" s="1"/>
  <c r="U16" i="22" s="1"/>
  <c r="U17" i="22" s="1"/>
  <c r="U18" i="22" s="1"/>
  <c r="U19" i="22" s="1"/>
  <c r="U20" i="22" s="1"/>
  <c r="U21" i="22" s="1"/>
  <c r="U22" i="22" s="1"/>
  <c r="U23" i="22" s="1"/>
  <c r="U24" i="22" s="1"/>
  <c r="U25" i="22" s="1"/>
  <c r="U26" i="22" s="1"/>
  <c r="U27" i="22" s="1"/>
  <c r="K33" i="22"/>
  <c r="K34" i="22" s="1"/>
  <c r="K35" i="22" s="1"/>
  <c r="K36" i="22" s="1"/>
  <c r="K37" i="22" s="1"/>
  <c r="K38" i="22" s="1"/>
  <c r="K39" i="22" s="1"/>
  <c r="K40" i="22" s="1"/>
  <c r="K41" i="22" s="1"/>
  <c r="N2" i="22" s="1"/>
  <c r="N3" i="22" s="1"/>
  <c r="N4" i="22" s="1"/>
  <c r="N5" i="22" s="1"/>
  <c r="N6" i="22" s="1"/>
  <c r="N7" i="22" s="1"/>
  <c r="N8" i="22" s="1"/>
  <c r="N9" i="22" s="1"/>
  <c r="N10" i="22" s="1"/>
  <c r="N11" i="22" s="1"/>
  <c r="N12" i="22" s="1"/>
  <c r="N13" i="22" s="1"/>
  <c r="N14" i="22" s="1"/>
  <c r="N15" i="22" s="1"/>
  <c r="N16" i="22" s="1"/>
  <c r="N17" i="22" s="1"/>
  <c r="N18" i="22" s="1"/>
  <c r="N19" i="22" s="1"/>
  <c r="N20" i="22" s="1"/>
  <c r="N21" i="22" s="1"/>
  <c r="N22" i="22" s="1"/>
  <c r="N23" i="22" s="1"/>
  <c r="N24" i="22" s="1"/>
  <c r="N25" i="22" s="1"/>
  <c r="N26" i="22" s="1"/>
  <c r="N27" i="22" s="1"/>
  <c r="N28" i="22" s="1"/>
  <c r="N29" i="22" s="1"/>
  <c r="N30" i="22" s="1"/>
  <c r="N31" i="22" s="1"/>
  <c r="N32" i="22" s="1"/>
  <c r="N33" i="22" s="1"/>
  <c r="N34" i="22" s="1"/>
  <c r="N35" i="22" s="1"/>
  <c r="N36" i="22" s="1"/>
  <c r="N37" i="22" s="1"/>
  <c r="N38" i="22" s="1"/>
  <c r="N39" i="22" s="1"/>
  <c r="N40" i="22" s="1"/>
  <c r="N41" i="22" s="1"/>
  <c r="Q2" i="22" s="1"/>
  <c r="Q3" i="22" s="1"/>
  <c r="Q4" i="22" s="1"/>
  <c r="Q5" i="22" s="1"/>
  <c r="Q6" i="22" s="1"/>
  <c r="Q7" i="22" s="1"/>
  <c r="Q8" i="22" s="1"/>
  <c r="Q9" i="22" s="1"/>
  <c r="Q10" i="22" s="1"/>
  <c r="Q11" i="22" s="1"/>
  <c r="Q12" i="22" s="1"/>
  <c r="Q13" i="22" s="1"/>
  <c r="Q14" i="22" s="1"/>
  <c r="Q15" i="22" s="1"/>
  <c r="Q16" i="22" s="1"/>
  <c r="Q17" i="22" s="1"/>
  <c r="Q18" i="22" s="1"/>
  <c r="Q19" i="22" s="1"/>
  <c r="Q20" i="22" s="1"/>
  <c r="Q21" i="22" s="1"/>
  <c r="Q22" i="22" s="1"/>
  <c r="Q23" i="22" s="1"/>
  <c r="Q24" i="22" s="1"/>
  <c r="Q25" i="22" s="1"/>
  <c r="Q26" i="22" s="1"/>
  <c r="Q27" i="22" s="1"/>
  <c r="Q28" i="22" s="1"/>
  <c r="Q29" i="22" s="1"/>
  <c r="Q30" i="22" s="1"/>
  <c r="Q31" i="22" s="1"/>
  <c r="Q32" i="22" s="1"/>
  <c r="Q33" i="22" s="1"/>
  <c r="Q34" i="22" s="1"/>
  <c r="Q35" i="22" s="1"/>
  <c r="Q36" i="22" s="1"/>
  <c r="Q37" i="22" s="1"/>
  <c r="Q38" i="22" s="1"/>
  <c r="Q39" i="22" s="1"/>
  <c r="Q40" i="22" s="1"/>
  <c r="Q41" i="22" s="1"/>
  <c r="B3" i="22"/>
  <c r="B4" i="22" s="1"/>
  <c r="B5" i="22" s="1"/>
  <c r="B6" i="22" s="1"/>
  <c r="B7" i="22" s="1"/>
  <c r="B8" i="22" s="1"/>
  <c r="B9" i="22" s="1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E2" i="22" s="1"/>
  <c r="E3" i="22" s="1"/>
  <c r="E4" i="22" s="1"/>
  <c r="E5" i="22" s="1"/>
  <c r="E6" i="22" s="1"/>
  <c r="E7" i="22" s="1"/>
  <c r="E8" i="22" s="1"/>
  <c r="E9" i="22" s="1"/>
  <c r="E10" i="22" s="1"/>
  <c r="E11" i="22" s="1"/>
  <c r="E12" i="22" s="1"/>
  <c r="E13" i="22" s="1"/>
  <c r="E14" i="22" s="1"/>
  <c r="E15" i="22" s="1"/>
  <c r="E16" i="22" s="1"/>
  <c r="E17" i="22" s="1"/>
  <c r="E18" i="22" s="1"/>
  <c r="E19" i="22" s="1"/>
  <c r="E20" i="22" s="1"/>
  <c r="E21" i="22" s="1"/>
  <c r="E22" i="22" s="1"/>
  <c r="E23" i="22" s="1"/>
  <c r="E24" i="22" s="1"/>
  <c r="E25" i="22" s="1"/>
  <c r="E26" i="22" s="1"/>
  <c r="E27" i="22" s="1"/>
  <c r="E28" i="22" s="1"/>
  <c r="E29" i="22" s="1"/>
  <c r="E30" i="22" s="1"/>
  <c r="E31" i="22" s="1"/>
  <c r="E32" i="22" s="1"/>
  <c r="E33" i="22" s="1"/>
  <c r="E34" i="22" s="1"/>
  <c r="E35" i="22" s="1"/>
  <c r="E36" i="22" s="1"/>
  <c r="E37" i="22" s="1"/>
  <c r="E38" i="22" s="1"/>
  <c r="E39" i="22" s="1"/>
  <c r="E40" i="22" s="1"/>
  <c r="E41" i="22" s="1"/>
  <c r="H2" i="22" s="1"/>
  <c r="H3" i="22" s="1"/>
  <c r="H4" i="22" s="1"/>
  <c r="H5" i="22" s="1"/>
  <c r="H6" i="22" s="1"/>
  <c r="H7" i="22" s="1"/>
  <c r="H8" i="22" s="1"/>
  <c r="H9" i="22" s="1"/>
  <c r="H10" i="22" s="1"/>
  <c r="H11" i="22" s="1"/>
  <c r="H12" i="22" s="1"/>
  <c r="H13" i="22" s="1"/>
  <c r="H14" i="22" s="1"/>
  <c r="H15" i="22" s="1"/>
  <c r="H16" i="22" s="1"/>
  <c r="H17" i="22" s="1"/>
  <c r="H18" i="22" s="1"/>
  <c r="H19" i="22" s="1"/>
  <c r="H20" i="22" s="1"/>
  <c r="H21" i="22" s="1"/>
  <c r="H22" i="22" s="1"/>
  <c r="H23" i="22" s="1"/>
  <c r="H24" i="22" s="1"/>
  <c r="H25" i="22" s="1"/>
  <c r="H26" i="22" s="1"/>
  <c r="H27" i="22" s="1"/>
  <c r="H28" i="22" s="1"/>
  <c r="H29" i="22" s="1"/>
  <c r="H30" i="22" s="1"/>
  <c r="H31" i="22" s="1"/>
  <c r="H32" i="22" s="1"/>
  <c r="H33" i="22" s="1"/>
  <c r="H34" i="22" s="1"/>
  <c r="H35" i="22" s="1"/>
  <c r="H36" i="22" s="1"/>
  <c r="H37" i="22" s="1"/>
  <c r="H38" i="22" s="1"/>
  <c r="H39" i="22" s="1"/>
  <c r="H40" i="22" s="1"/>
  <c r="H41" i="22" s="1"/>
  <c r="K2" i="22" s="1"/>
  <c r="K3" i="22" s="1"/>
  <c r="K4" i="22" s="1"/>
  <c r="K5" i="22" s="1"/>
  <c r="K6" i="22" s="1"/>
  <c r="K7" i="22" s="1"/>
  <c r="K8" i="22" s="1"/>
  <c r="K9" i="22" s="1"/>
  <c r="K10" i="22" s="1"/>
  <c r="K11" i="22" s="1"/>
  <c r="K12" i="22" s="1"/>
  <c r="K13" i="22" s="1"/>
  <c r="K14" i="22" s="1"/>
  <c r="K15" i="22" s="1"/>
  <c r="K16" i="22" s="1"/>
  <c r="K17" i="22" s="1"/>
  <c r="K18" i="22" s="1"/>
  <c r="K19" i="22" s="1"/>
  <c r="K20" i="22" s="1"/>
  <c r="K21" i="22" s="1"/>
  <c r="K22" i="22" s="1"/>
  <c r="K23" i="22" s="1"/>
  <c r="K24" i="22" s="1"/>
  <c r="K25" i="22" s="1"/>
  <c r="K26" i="22" s="1"/>
  <c r="K27" i="22" s="1"/>
  <c r="K28" i="22" s="1"/>
  <c r="K29" i="22" s="1"/>
  <c r="K30" i="22" s="1"/>
  <c r="K31" i="22" s="1"/>
  <c r="O43" i="21"/>
  <c r="L43" i="21"/>
  <c r="I43" i="21"/>
  <c r="F43" i="21"/>
  <c r="C43" i="21"/>
  <c r="P43" i="21" s="1"/>
  <c r="O42" i="21"/>
  <c r="K33" i="21"/>
  <c r="K34" i="21" s="1"/>
  <c r="K35" i="21"/>
  <c r="K36" i="21"/>
  <c r="K37" i="21"/>
  <c r="K38" i="21"/>
  <c r="K39" i="21" s="1"/>
  <c r="K40" i="21" s="1"/>
  <c r="K41" i="21" s="1"/>
  <c r="N2" i="21" s="1"/>
  <c r="N3" i="21" s="1"/>
  <c r="N4" i="21" s="1"/>
  <c r="N5" i="21" s="1"/>
  <c r="N6" i="21" s="1"/>
  <c r="N7" i="21" s="1"/>
  <c r="N8" i="21" s="1"/>
  <c r="N9" i="21" s="1"/>
  <c r="N10" i="21" s="1"/>
  <c r="N11" i="21" s="1"/>
  <c r="N12" i="21" s="1"/>
  <c r="N13" i="21" s="1"/>
  <c r="N14" i="21" s="1"/>
  <c r="N15" i="21" s="1"/>
  <c r="N16" i="21" s="1"/>
  <c r="N17" i="21" s="1"/>
  <c r="N18" i="21" s="1"/>
  <c r="N19" i="21" s="1"/>
  <c r="N20" i="21" s="1"/>
  <c r="N21" i="21" s="1"/>
  <c r="N22" i="21" s="1"/>
  <c r="N23" i="21" s="1"/>
  <c r="N24" i="21" s="1"/>
  <c r="N25" i="21" s="1"/>
  <c r="N26" i="21" s="1"/>
  <c r="N27" i="21" s="1"/>
  <c r="N28" i="21" s="1"/>
  <c r="N29" i="21" s="1"/>
  <c r="N30" i="21" s="1"/>
  <c r="N31" i="21" s="1"/>
  <c r="N32" i="21" s="1"/>
  <c r="N33" i="21" s="1"/>
  <c r="N34" i="21" s="1"/>
  <c r="N35" i="21" s="1"/>
  <c r="N36" i="21" s="1"/>
  <c r="N37" i="21" s="1"/>
  <c r="N38" i="21" s="1"/>
  <c r="N39" i="21" s="1"/>
  <c r="N40" i="21" s="1"/>
  <c r="N41" i="21" s="1"/>
  <c r="B3" i="21"/>
  <c r="B4" i="21"/>
  <c r="B5" i="21"/>
  <c r="B6" i="21"/>
  <c r="B7" i="21" s="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E2" i="21" s="1"/>
  <c r="E3" i="21" s="1"/>
  <c r="E4" i="21" s="1"/>
  <c r="E5" i="21" s="1"/>
  <c r="E6" i="21" s="1"/>
  <c r="E7" i="21" s="1"/>
  <c r="E8" i="21" s="1"/>
  <c r="E9" i="21" s="1"/>
  <c r="E10" i="21" s="1"/>
  <c r="E11" i="21" s="1"/>
  <c r="E12" i="21" s="1"/>
  <c r="E13" i="21" s="1"/>
  <c r="E14" i="21" s="1"/>
  <c r="E15" i="21" s="1"/>
  <c r="E16" i="21" s="1"/>
  <c r="E17" i="21" s="1"/>
  <c r="E18" i="21" s="1"/>
  <c r="E19" i="21" s="1"/>
  <c r="E20" i="21" s="1"/>
  <c r="E21" i="21" s="1"/>
  <c r="E22" i="21" s="1"/>
  <c r="E23" i="21" s="1"/>
  <c r="E24" i="21" s="1"/>
  <c r="E25" i="21" s="1"/>
  <c r="E26" i="21" s="1"/>
  <c r="E27" i="21" s="1"/>
  <c r="E28" i="21" s="1"/>
  <c r="E29" i="21" s="1"/>
  <c r="E30" i="21" s="1"/>
  <c r="E31" i="21" s="1"/>
  <c r="E32" i="21" s="1"/>
  <c r="E33" i="21" s="1"/>
  <c r="E34" i="21" s="1"/>
  <c r="E35" i="21" s="1"/>
  <c r="E36" i="21" s="1"/>
  <c r="E37" i="21" s="1"/>
  <c r="E38" i="21" s="1"/>
  <c r="E39" i="21" s="1"/>
  <c r="E40" i="21" s="1"/>
  <c r="E41" i="21" s="1"/>
  <c r="H2" i="21" s="1"/>
  <c r="H3" i="21" s="1"/>
  <c r="H4" i="21" s="1"/>
  <c r="H5" i="21" s="1"/>
  <c r="H6" i="21" s="1"/>
  <c r="H7" i="21" s="1"/>
  <c r="H8" i="21" s="1"/>
  <c r="H9" i="21" s="1"/>
  <c r="H10" i="21" s="1"/>
  <c r="H11" i="21" s="1"/>
  <c r="H12" i="21" s="1"/>
  <c r="H13" i="21" s="1"/>
  <c r="H14" i="21" s="1"/>
  <c r="H15" i="21" s="1"/>
  <c r="H16" i="21" s="1"/>
  <c r="H17" i="21" s="1"/>
  <c r="H18" i="21" s="1"/>
  <c r="H19" i="21" s="1"/>
  <c r="H20" i="21" s="1"/>
  <c r="H21" i="21" s="1"/>
  <c r="H22" i="21" s="1"/>
  <c r="H23" i="21" s="1"/>
  <c r="H24" i="21" s="1"/>
  <c r="H25" i="21" s="1"/>
  <c r="H26" i="21" s="1"/>
  <c r="H27" i="21" s="1"/>
  <c r="H28" i="21" s="1"/>
  <c r="H29" i="21" s="1"/>
  <c r="H30" i="21" s="1"/>
  <c r="H31" i="21" s="1"/>
  <c r="H32" i="21" s="1"/>
  <c r="H33" i="21" s="1"/>
  <c r="H34" i="21" s="1"/>
  <c r="H35" i="21" s="1"/>
  <c r="H36" i="21" s="1"/>
  <c r="H37" i="21" s="1"/>
  <c r="H38" i="21" s="1"/>
  <c r="H39" i="21" s="1"/>
  <c r="H40" i="21" s="1"/>
  <c r="H41" i="21" s="1"/>
  <c r="K2" i="21" s="1"/>
  <c r="K3" i="21" s="1"/>
  <c r="K4" i="21" s="1"/>
  <c r="K5" i="21" s="1"/>
  <c r="K6" i="21" s="1"/>
  <c r="K7" i="21" s="1"/>
  <c r="K8" i="21" s="1"/>
  <c r="K9" i="21" s="1"/>
  <c r="K10" i="21" s="1"/>
  <c r="K11" i="21" s="1"/>
  <c r="K12" i="21" s="1"/>
  <c r="K13" i="21" s="1"/>
  <c r="K14" i="21" s="1"/>
  <c r="K15" i="21" s="1"/>
  <c r="K16" i="21" s="1"/>
  <c r="K17" i="21" s="1"/>
  <c r="K18" i="21" s="1"/>
  <c r="K19" i="21" s="1"/>
  <c r="K20" i="21" s="1"/>
  <c r="K21" i="21" s="1"/>
  <c r="K22" i="21" s="1"/>
  <c r="K23" i="21" s="1"/>
  <c r="K24" i="21" s="1"/>
  <c r="K25" i="21" s="1"/>
  <c r="K26" i="21" s="1"/>
  <c r="K27" i="21" s="1"/>
  <c r="K28" i="21" s="1"/>
  <c r="K29" i="21" s="1"/>
  <c r="K30" i="21" s="1"/>
  <c r="K31" i="21" s="1"/>
  <c r="O43" i="17"/>
  <c r="L43" i="17"/>
  <c r="I43" i="17"/>
  <c r="F43" i="17"/>
  <c r="C43" i="17"/>
  <c r="O42" i="17"/>
  <c r="S24" i="17"/>
  <c r="R24" i="17"/>
  <c r="B3" i="17"/>
  <c r="B4" i="17"/>
  <c r="B5" i="17" s="1"/>
  <c r="B6" i="17" s="1"/>
  <c r="B7" i="17" s="1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E2" i="17" s="1"/>
  <c r="E3" i="17" s="1"/>
  <c r="E4" i="17" s="1"/>
  <c r="E5" i="17" s="1"/>
  <c r="E6" i="17" s="1"/>
  <c r="E7" i="17" s="1"/>
  <c r="E8" i="17" s="1"/>
  <c r="E9" i="17" s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H2" i="17" s="1"/>
  <c r="H3" i="17" s="1"/>
  <c r="H4" i="17" s="1"/>
  <c r="H5" i="17" s="1"/>
  <c r="H6" i="17" s="1"/>
  <c r="H7" i="17" s="1"/>
  <c r="H8" i="17" s="1"/>
  <c r="H9" i="17" s="1"/>
  <c r="H10" i="17" s="1"/>
  <c r="H11" i="17" s="1"/>
  <c r="H12" i="17" s="1"/>
  <c r="H13" i="17" s="1"/>
  <c r="H14" i="17" s="1"/>
  <c r="H15" i="17" s="1"/>
  <c r="H16" i="17" s="1"/>
  <c r="H17" i="17" s="1"/>
  <c r="H18" i="17" s="1"/>
  <c r="H19" i="17" s="1"/>
  <c r="H20" i="17" s="1"/>
  <c r="H21" i="17" s="1"/>
  <c r="H22" i="17" s="1"/>
  <c r="H23" i="17" s="1"/>
  <c r="H24" i="17" s="1"/>
  <c r="H25" i="17" s="1"/>
  <c r="H26" i="17" s="1"/>
  <c r="H27" i="17" s="1"/>
  <c r="H28" i="17" s="1"/>
  <c r="H29" i="17" s="1"/>
  <c r="H30" i="17" s="1"/>
  <c r="H31" i="17" s="1"/>
  <c r="H32" i="17" s="1"/>
  <c r="H33" i="17" s="1"/>
  <c r="H34" i="17" s="1"/>
  <c r="H35" i="17" s="1"/>
  <c r="H36" i="17" s="1"/>
  <c r="H37" i="17" s="1"/>
  <c r="H38" i="17" s="1"/>
  <c r="H39" i="17" s="1"/>
  <c r="H40" i="17" s="1"/>
  <c r="H41" i="17" s="1"/>
  <c r="K2" i="17" s="1"/>
  <c r="K3" i="17" s="1"/>
  <c r="K4" i="17" s="1"/>
  <c r="K5" i="17" s="1"/>
  <c r="K6" i="17" s="1"/>
  <c r="K7" i="17" s="1"/>
  <c r="K8" i="17" s="1"/>
  <c r="K9" i="17" s="1"/>
  <c r="K10" i="17" s="1"/>
  <c r="K11" i="17" s="1"/>
  <c r="K12" i="17" s="1"/>
  <c r="K13" i="17" s="1"/>
  <c r="K14" i="17" s="1"/>
  <c r="K15" i="17" s="1"/>
  <c r="K16" i="17" s="1"/>
  <c r="K17" i="17" s="1"/>
  <c r="K18" i="17" s="1"/>
  <c r="K19" i="17" s="1"/>
  <c r="K20" i="17" s="1"/>
  <c r="K21" i="17" s="1"/>
  <c r="K22" i="17" s="1"/>
  <c r="K23" i="17" s="1"/>
  <c r="K24" i="17" s="1"/>
  <c r="K25" i="17" s="1"/>
  <c r="K26" i="17" s="1"/>
  <c r="K27" i="17" s="1"/>
  <c r="K28" i="17" s="1"/>
  <c r="K29" i="17" s="1"/>
  <c r="K30" i="17" s="1"/>
  <c r="K31" i="17" s="1"/>
  <c r="K33" i="17"/>
  <c r="K34" i="17"/>
  <c r="K35" i="17"/>
  <c r="K36" i="17"/>
  <c r="K37" i="17" s="1"/>
  <c r="K38" i="17"/>
  <c r="K39" i="17" s="1"/>
  <c r="K40" i="17"/>
  <c r="K41" i="17" s="1"/>
  <c r="N2" i="17" s="1"/>
  <c r="N3" i="17" s="1"/>
  <c r="N4" i="17" s="1"/>
  <c r="N5" i="17" s="1"/>
  <c r="N6" i="17" s="1"/>
  <c r="N7" i="17" s="1"/>
  <c r="N8" i="17" s="1"/>
  <c r="N9" i="17" s="1"/>
  <c r="N10" i="17" s="1"/>
  <c r="N11" i="17" s="1"/>
  <c r="N12" i="17" s="1"/>
  <c r="N13" i="17" s="1"/>
  <c r="N14" i="17" s="1"/>
  <c r="N15" i="17" s="1"/>
  <c r="N16" i="17" s="1"/>
  <c r="N17" i="17" s="1"/>
  <c r="N18" i="17" s="1"/>
  <c r="N19" i="17" s="1"/>
  <c r="N20" i="17" s="1"/>
  <c r="N21" i="17" s="1"/>
  <c r="N22" i="17" s="1"/>
  <c r="N23" i="17" s="1"/>
  <c r="N24" i="17" s="1"/>
  <c r="N25" i="17" s="1"/>
  <c r="N26" i="17" s="1"/>
  <c r="N27" i="17" s="1"/>
  <c r="N28" i="17" s="1"/>
  <c r="N29" i="17" s="1"/>
  <c r="N30" i="17" s="1"/>
  <c r="N31" i="17" s="1"/>
  <c r="N32" i="17" s="1"/>
  <c r="N33" i="17" s="1"/>
  <c r="N34" i="17" s="1"/>
  <c r="N35" i="17" s="1"/>
  <c r="N36" i="17" s="1"/>
  <c r="N37" i="17" s="1"/>
  <c r="N38" i="17" s="1"/>
  <c r="N39" i="17" s="1"/>
  <c r="N40" i="17" s="1"/>
  <c r="N41" i="17" s="1"/>
  <c r="C43" i="16"/>
  <c r="S24" i="16"/>
  <c r="O43" i="16"/>
  <c r="L43" i="16"/>
  <c r="I43" i="16"/>
  <c r="F43" i="16"/>
  <c r="O42" i="16"/>
  <c r="H37" i="16"/>
  <c r="H38" i="16" s="1"/>
  <c r="H39" i="16" s="1"/>
  <c r="H40" i="16" s="1"/>
  <c r="H41" i="16" s="1"/>
  <c r="K2" i="16" s="1"/>
  <c r="K3" i="16" s="1"/>
  <c r="K4" i="16" s="1"/>
  <c r="K5" i="16" s="1"/>
  <c r="K6" i="16" s="1"/>
  <c r="K7" i="16" s="1"/>
  <c r="K8" i="16" s="1"/>
  <c r="K9" i="16" s="1"/>
  <c r="K10" i="16" s="1"/>
  <c r="K11" i="16" s="1"/>
  <c r="K12" i="16" s="1"/>
  <c r="K13" i="16" s="1"/>
  <c r="K14" i="16" s="1"/>
  <c r="K15" i="16" s="1"/>
  <c r="K16" i="16" s="1"/>
  <c r="K17" i="16" s="1"/>
  <c r="K18" i="16" s="1"/>
  <c r="K19" i="16" s="1"/>
  <c r="K20" i="16" s="1"/>
  <c r="K21" i="16" s="1"/>
  <c r="K22" i="16" s="1"/>
  <c r="K23" i="16" s="1"/>
  <c r="K24" i="16" s="1"/>
  <c r="K25" i="16" s="1"/>
  <c r="K26" i="16" s="1"/>
  <c r="K27" i="16" s="1"/>
  <c r="K28" i="16" s="1"/>
  <c r="K29" i="16" s="1"/>
  <c r="K30" i="16" s="1"/>
  <c r="K31" i="16" s="1"/>
  <c r="K32" i="16" s="1"/>
  <c r="K33" i="16" s="1"/>
  <c r="K34" i="16" s="1"/>
  <c r="K35" i="16" s="1"/>
  <c r="K36" i="16" s="1"/>
  <c r="K37" i="16" s="1"/>
  <c r="K38" i="16" s="1"/>
  <c r="K39" i="16" s="1"/>
  <c r="K40" i="16" s="1"/>
  <c r="K41" i="16" s="1"/>
  <c r="N2" i="16" s="1"/>
  <c r="N3" i="16" s="1"/>
  <c r="N4" i="16" s="1"/>
  <c r="N5" i="16" s="1"/>
  <c r="N6" i="16" s="1"/>
  <c r="N7" i="16" s="1"/>
  <c r="N8" i="16" s="1"/>
  <c r="N9" i="16" s="1"/>
  <c r="N10" i="16" s="1"/>
  <c r="N11" i="16" s="1"/>
  <c r="N12" i="16" s="1"/>
  <c r="N13" i="16" s="1"/>
  <c r="N14" i="16" s="1"/>
  <c r="N15" i="16" s="1"/>
  <c r="N16" i="16" s="1"/>
  <c r="N17" i="16" s="1"/>
  <c r="N18" i="16" s="1"/>
  <c r="N19" i="16" s="1"/>
  <c r="N20" i="16" s="1"/>
  <c r="N21" i="16" s="1"/>
  <c r="N22" i="16" s="1"/>
  <c r="N23" i="16" s="1"/>
  <c r="N24" i="16" s="1"/>
  <c r="N25" i="16" s="1"/>
  <c r="N26" i="16" s="1"/>
  <c r="N27" i="16" s="1"/>
  <c r="N28" i="16" s="1"/>
  <c r="N29" i="16" s="1"/>
  <c r="N30" i="16" s="1"/>
  <c r="N31" i="16" s="1"/>
  <c r="N32" i="16" s="1"/>
  <c r="N33" i="16" s="1"/>
  <c r="N34" i="16" s="1"/>
  <c r="N35" i="16" s="1"/>
  <c r="N36" i="16" s="1"/>
  <c r="N37" i="16" s="1"/>
  <c r="N38" i="16" s="1"/>
  <c r="N39" i="16" s="1"/>
  <c r="N40" i="16" s="1"/>
  <c r="N41" i="16" s="1"/>
  <c r="E34" i="16"/>
  <c r="E35" i="16" s="1"/>
  <c r="E36" i="16" s="1"/>
  <c r="E37" i="16" s="1"/>
  <c r="E38" i="16" s="1"/>
  <c r="E39" i="16" s="1"/>
  <c r="E40" i="16" s="1"/>
  <c r="E41" i="16" s="1"/>
  <c r="H2" i="16" s="1"/>
  <c r="H3" i="16" s="1"/>
  <c r="H4" i="16" s="1"/>
  <c r="H5" i="16" s="1"/>
  <c r="H6" i="16" s="1"/>
  <c r="H7" i="16" s="1"/>
  <c r="H8" i="16" s="1"/>
  <c r="H9" i="16" s="1"/>
  <c r="H10" i="16" s="1"/>
  <c r="H11" i="16" s="1"/>
  <c r="H12" i="16" s="1"/>
  <c r="H13" i="16" s="1"/>
  <c r="H14" i="16" s="1"/>
  <c r="H15" i="16" s="1"/>
  <c r="H16" i="16" s="1"/>
  <c r="H17" i="16" s="1"/>
  <c r="H18" i="16" s="1"/>
  <c r="H19" i="16" s="1"/>
  <c r="H20" i="16" s="1"/>
  <c r="H21" i="16" s="1"/>
  <c r="H22" i="16" s="1"/>
  <c r="H23" i="16" s="1"/>
  <c r="H24" i="16" s="1"/>
  <c r="H25" i="16" s="1"/>
  <c r="H26" i="16" s="1"/>
  <c r="H27" i="16" s="1"/>
  <c r="H28" i="16" s="1"/>
  <c r="H29" i="16" s="1"/>
  <c r="H30" i="16" s="1"/>
  <c r="H31" i="16" s="1"/>
  <c r="H32" i="16" s="1"/>
  <c r="H33" i="16" s="1"/>
  <c r="R24" i="16"/>
  <c r="E10" i="16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B3" i="16"/>
  <c r="B4" i="16" s="1"/>
  <c r="B5" i="16" s="1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E2" i="16" s="1"/>
  <c r="E3" i="16" s="1"/>
  <c r="E4" i="16" s="1"/>
  <c r="E5" i="16" s="1"/>
  <c r="E6" i="16" s="1"/>
  <c r="E7" i="16" s="1"/>
  <c r="P43" i="16"/>
  <c r="S39" i="16" s="1"/>
  <c r="S24" i="13"/>
  <c r="I43" i="13"/>
  <c r="L43" i="13"/>
  <c r="F42" i="13"/>
  <c r="I42" i="13" s="1"/>
  <c r="L42" i="13" s="1"/>
  <c r="O42" i="13" s="1"/>
  <c r="E34" i="13"/>
  <c r="E35" i="13"/>
  <c r="E36" i="13"/>
  <c r="E37" i="13" s="1"/>
  <c r="E38" i="13" s="1"/>
  <c r="E39" i="13" s="1"/>
  <c r="E40" i="13" s="1"/>
  <c r="E41" i="13" s="1"/>
  <c r="H2" i="13" s="1"/>
  <c r="H3" i="13" s="1"/>
  <c r="H4" i="13" s="1"/>
  <c r="H5" i="13" s="1"/>
  <c r="H6" i="13" s="1"/>
  <c r="H7" i="13" s="1"/>
  <c r="H8" i="13" s="1"/>
  <c r="H9" i="13" s="1"/>
  <c r="H10" i="13" s="1"/>
  <c r="H11" i="13" s="1"/>
  <c r="H12" i="13" s="1"/>
  <c r="H13" i="13" s="1"/>
  <c r="H14" i="13" s="1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R24" i="13"/>
  <c r="O43" i="13"/>
  <c r="F43" i="13"/>
  <c r="C43" i="13"/>
  <c r="B3" i="13"/>
  <c r="B4" i="13" s="1"/>
  <c r="B5" i="13" s="1"/>
  <c r="B6" i="13" s="1"/>
  <c r="B7" i="13" s="1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E2" i="13" s="1"/>
  <c r="E3" i="13" s="1"/>
  <c r="E4" i="13" s="1"/>
  <c r="E5" i="13" s="1"/>
  <c r="E6" i="13" s="1"/>
  <c r="E7" i="13" s="1"/>
  <c r="E10" i="13"/>
  <c r="E11" i="13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E22" i="13" s="1"/>
  <c r="E23" i="13" s="1"/>
  <c r="E24" i="13" s="1"/>
  <c r="E25" i="13" s="1"/>
  <c r="E26" i="13" s="1"/>
  <c r="E27" i="13" s="1"/>
  <c r="E28" i="13" s="1"/>
  <c r="E29" i="13" s="1"/>
  <c r="E30" i="13" s="1"/>
  <c r="H37" i="13"/>
  <c r="H38" i="13"/>
  <c r="H39" i="13" s="1"/>
  <c r="H40" i="13" s="1"/>
  <c r="H41" i="13" s="1"/>
  <c r="K2" i="13" s="1"/>
  <c r="K3" i="13" s="1"/>
  <c r="K4" i="13" s="1"/>
  <c r="K5" i="13"/>
  <c r="K6" i="13" s="1"/>
  <c r="K7" i="13" s="1"/>
  <c r="K8" i="13" s="1"/>
  <c r="K9" i="13" s="1"/>
  <c r="K10" i="13" s="1"/>
  <c r="K11" i="13" s="1"/>
  <c r="K12" i="13"/>
  <c r="K13" i="13" s="1"/>
  <c r="K14" i="13" s="1"/>
  <c r="K15" i="13" s="1"/>
  <c r="K16" i="13" s="1"/>
  <c r="K17" i="13" s="1"/>
  <c r="K18" i="13" s="1"/>
  <c r="K19" i="13" s="1"/>
  <c r="K20" i="13" s="1"/>
  <c r="K21" i="13" s="1"/>
  <c r="K22" i="13" s="1"/>
  <c r="K23" i="13" s="1"/>
  <c r="K24" i="13" s="1"/>
  <c r="K25" i="13" s="1"/>
  <c r="K26" i="13" s="1"/>
  <c r="K27" i="13" s="1"/>
  <c r="K28" i="13" s="1"/>
  <c r="K29" i="13" s="1"/>
  <c r="K30" i="13" s="1"/>
  <c r="K31" i="13" s="1"/>
  <c r="K32" i="13" s="1"/>
  <c r="K33" i="13" s="1"/>
  <c r="K34" i="13" s="1"/>
  <c r="K35" i="13" s="1"/>
  <c r="K36" i="13" s="1"/>
  <c r="K37" i="13" s="1"/>
  <c r="K38" i="13" s="1"/>
  <c r="K39" i="13" s="1"/>
  <c r="K40" i="13" s="1"/>
  <c r="K41" i="13" s="1"/>
  <c r="N2" i="13" s="1"/>
  <c r="N3" i="13" s="1"/>
  <c r="N4" i="13" s="1"/>
  <c r="N5" i="13" s="1"/>
  <c r="N6" i="13" s="1"/>
  <c r="N7" i="13" s="1"/>
  <c r="N8" i="13" s="1"/>
  <c r="N9" i="13" s="1"/>
  <c r="N10" i="13" s="1"/>
  <c r="N11" i="13" s="1"/>
  <c r="N12" i="13" s="1"/>
  <c r="N13" i="13" s="1"/>
  <c r="N14" i="13" s="1"/>
  <c r="N15" i="13" s="1"/>
  <c r="N16" i="13" s="1"/>
  <c r="N17" i="13" s="1"/>
  <c r="N18" i="13" s="1"/>
  <c r="N19" i="13" s="1"/>
  <c r="N20" i="13" s="1"/>
  <c r="N21" i="13" s="1"/>
  <c r="N22" i="13" s="1"/>
  <c r="N23" i="13" s="1"/>
  <c r="N24" i="13" s="1"/>
  <c r="N25" i="13" s="1"/>
  <c r="N26" i="13" s="1"/>
  <c r="N27" i="13" s="1"/>
  <c r="N28" i="13" s="1"/>
  <c r="N29" i="13" s="1"/>
  <c r="N30" i="13" s="1"/>
  <c r="N31" i="13" s="1"/>
  <c r="N32" i="13" s="1"/>
  <c r="N33" i="13" s="1"/>
  <c r="N34" i="13" s="1"/>
  <c r="N35" i="13" s="1"/>
  <c r="N36" i="13" s="1"/>
  <c r="N37" i="13" s="1"/>
  <c r="N38" i="13" s="1"/>
  <c r="N39" i="13" s="1"/>
  <c r="N40" i="13" s="1"/>
  <c r="N41" i="13" s="1"/>
  <c r="P43" i="17" l="1"/>
  <c r="S39" i="17" s="1"/>
  <c r="P43" i="13"/>
  <c r="S39" i="13" s="1"/>
  <c r="U77" i="22"/>
  <c r="U78" i="22" s="1"/>
  <c r="U79" i="22" s="1"/>
  <c r="U80" i="22" s="1"/>
  <c r="U81" i="22" s="1"/>
  <c r="U82" i="22" s="1"/>
  <c r="U83" i="22" s="1"/>
  <c r="U84" i="22" s="1"/>
  <c r="U85" i="22" s="1"/>
  <c r="U86" i="22" s="1"/>
  <c r="U87" i="22" s="1"/>
  <c r="U88" i="22" s="1"/>
  <c r="U89" i="22" s="1"/>
  <c r="U90" i="22" s="1"/>
  <c r="U91" i="22" s="1"/>
  <c r="U92" i="22" s="1"/>
  <c r="U93" i="22" s="1"/>
  <c r="U94" i="22" s="1"/>
  <c r="U95" i="22" s="1"/>
  <c r="U96" i="22" s="1"/>
  <c r="U97" i="22" s="1"/>
  <c r="U98" i="22" s="1"/>
  <c r="U99" i="22" s="1"/>
  <c r="U100" i="22" s="1"/>
  <c r="U101" i="22" s="1"/>
  <c r="U102" i="22" s="1"/>
  <c r="U103" i="22" s="1"/>
  <c r="U104" i="22" s="1"/>
  <c r="U105" i="22" s="1"/>
  <c r="U106" i="22" s="1"/>
  <c r="U107" i="22" s="1"/>
  <c r="U108" i="22" s="1"/>
  <c r="U109" i="22" s="1"/>
  <c r="U110" i="22" s="1"/>
  <c r="U111" i="22" s="1"/>
  <c r="U112" i="22" s="1"/>
  <c r="U113" i="22" s="1"/>
  <c r="U114" i="22" s="1"/>
  <c r="U115" i="22" s="1"/>
  <c r="U116" i="22" s="1"/>
  <c r="U117" i="22" s="1"/>
  <c r="U118" i="22" s="1"/>
  <c r="U119" i="22" s="1"/>
  <c r="U120" i="22" s="1"/>
  <c r="U121" i="22" s="1"/>
  <c r="AC126" i="22"/>
  <c r="S43" i="22"/>
</calcChain>
</file>

<file path=xl/sharedStrings.xml><?xml version="1.0" encoding="utf-8"?>
<sst xmlns="http://schemas.openxmlformats.org/spreadsheetml/2006/main" count="2000" uniqueCount="374">
  <si>
    <t>König</t>
  </si>
  <si>
    <t>Sven Stoedter</t>
  </si>
  <si>
    <t>Arfmann</t>
  </si>
  <si>
    <t>Busse, Olaf</t>
  </si>
  <si>
    <t>Lau, Josef</t>
  </si>
  <si>
    <t>Brüning, Peter</t>
  </si>
  <si>
    <t>Name</t>
  </si>
  <si>
    <t>John, Horst-Dieter</t>
  </si>
  <si>
    <t>Dürner, Wolf</t>
  </si>
  <si>
    <t>Bolinski, Dietmar</t>
  </si>
  <si>
    <t>Hagel, Hugo</t>
  </si>
  <si>
    <t>Meyer, Jürgen</t>
  </si>
  <si>
    <t>Richter, Peter</t>
  </si>
  <si>
    <t>Stoedter, Kay</t>
  </si>
  <si>
    <t>verkauft</t>
  </si>
  <si>
    <t>Richter, Rolf-Peter</t>
  </si>
  <si>
    <t>Hinze, Joachim</t>
  </si>
  <si>
    <t xml:space="preserve">Nr. </t>
  </si>
  <si>
    <t>Peter, Henry</t>
  </si>
  <si>
    <t>Selber, Peter</t>
  </si>
  <si>
    <t>L</t>
  </si>
  <si>
    <t>Behning, Kurt</t>
  </si>
  <si>
    <t>Kuhn, Adolf</t>
  </si>
  <si>
    <t>Arfmann, Dirk</t>
  </si>
  <si>
    <t>Hanke, Daniel</t>
  </si>
  <si>
    <t>Scharf, Ralf</t>
  </si>
  <si>
    <t>Haack, Bernd</t>
  </si>
  <si>
    <t>Tiedemann, V.</t>
  </si>
  <si>
    <t>Pengel, Michael</t>
  </si>
  <si>
    <t>Hesebeck, Jens</t>
  </si>
  <si>
    <t>Gebert, Thomas</t>
  </si>
  <si>
    <t>Rohlfing, Thomas</t>
  </si>
  <si>
    <t>Zuther, Michael</t>
  </si>
  <si>
    <t>Gerlach, Matthias</t>
  </si>
  <si>
    <t>Nr.</t>
  </si>
  <si>
    <t>Stoedter, Sven</t>
  </si>
  <si>
    <t>Bartnik, Hermann</t>
  </si>
  <si>
    <t>Daasch, Michael</t>
  </si>
  <si>
    <t>Daasch, Martin</t>
  </si>
  <si>
    <t>W</t>
  </si>
  <si>
    <t>Pils, Thorsten</t>
  </si>
  <si>
    <t>Seegebarth</t>
  </si>
  <si>
    <t>lt. Karte</t>
  </si>
  <si>
    <t>ges.</t>
  </si>
  <si>
    <t>Stahlbock, Heinr.</t>
  </si>
  <si>
    <t>Daasch, Klaus</t>
  </si>
  <si>
    <t>B</t>
  </si>
  <si>
    <t>Jirjahn, Thomas</t>
  </si>
  <si>
    <t>Bez.</t>
  </si>
  <si>
    <t>Wedhorn</t>
  </si>
  <si>
    <t>Tiedemann</t>
  </si>
  <si>
    <t>lt. Maja</t>
  </si>
  <si>
    <t>Thunecke</t>
  </si>
  <si>
    <t>Maren Schulz</t>
  </si>
  <si>
    <t>Zehe</t>
  </si>
  <si>
    <t>Bader</t>
  </si>
  <si>
    <t>Kay Stoedter</t>
  </si>
  <si>
    <t>Holm</t>
  </si>
  <si>
    <t>Jahrens</t>
  </si>
  <si>
    <t>Hanke, Herbert</t>
  </si>
  <si>
    <t>Pils, Birgitt</t>
  </si>
  <si>
    <t>Mattiske, Claudia</t>
  </si>
  <si>
    <t>Karmienke, Reinhard</t>
  </si>
  <si>
    <t>Karmienke, Christiane</t>
  </si>
  <si>
    <t>Höfer, Marlies</t>
  </si>
  <si>
    <t>Stoedter, Birgit</t>
  </si>
  <si>
    <t>Krenz, Waltraud</t>
  </si>
  <si>
    <t>Höfer, Kerstin</t>
  </si>
  <si>
    <t>bei Wirtin</t>
  </si>
  <si>
    <t>sonstige Gäste</t>
  </si>
  <si>
    <t>Gäste des Königs</t>
  </si>
  <si>
    <t>Wittmüss, Dirk</t>
  </si>
  <si>
    <t>K</t>
  </si>
  <si>
    <t>Thunecke, Thorsten</t>
  </si>
  <si>
    <t>Schmidtke, Rudi s +50</t>
  </si>
  <si>
    <t>Olschewski, Dirk</t>
  </si>
  <si>
    <t>Dennstedt, Otto sen</t>
  </si>
  <si>
    <t>Gutknecht, Lars</t>
  </si>
  <si>
    <t>Hanelt, Matthias</t>
  </si>
  <si>
    <t>Wedhorn, Günther</t>
  </si>
  <si>
    <t>Bader, Ernst</t>
  </si>
  <si>
    <t>Stahlbock, Heinrich</t>
  </si>
  <si>
    <t>Böhm, Alexander</t>
  </si>
  <si>
    <t>Schmidtke, Rudi s. + 5</t>
  </si>
  <si>
    <t>Zickendraht-W. Volker</t>
  </si>
  <si>
    <t>Wenzel, Maik</t>
  </si>
  <si>
    <t>Weichert, Bernd</t>
  </si>
  <si>
    <t>Pauker, Bernd</t>
  </si>
  <si>
    <t>Holm, Horst-Dieter</t>
  </si>
  <si>
    <t>Jahrens, Hermann</t>
  </si>
  <si>
    <t>Stoedter, Niklas</t>
  </si>
  <si>
    <t>Oswald, Nadine</t>
  </si>
  <si>
    <t>Leffler, Reinhold</t>
  </si>
  <si>
    <t>Heike Belitz</t>
  </si>
  <si>
    <t>abgesagt</t>
  </si>
  <si>
    <t>2015   ----&gt;</t>
  </si>
  <si>
    <t>Siemke, Heinrich</t>
  </si>
  <si>
    <t>schwarze Korps</t>
  </si>
  <si>
    <t>Gardisten</t>
  </si>
  <si>
    <t>Jäger</t>
  </si>
  <si>
    <t>Siemke, Jörg-H</t>
  </si>
  <si>
    <t>Strauß, Andreas</t>
  </si>
  <si>
    <t>Mattiske, Oliver</t>
  </si>
  <si>
    <t>Mattiske, Manuel</t>
  </si>
  <si>
    <t>Daasch, Udo</t>
  </si>
  <si>
    <t>König S. Schulz</t>
  </si>
  <si>
    <t>Christ, Marcel</t>
  </si>
  <si>
    <t>Christ, Ewa</t>
  </si>
  <si>
    <t>Strilziw, Mike</t>
  </si>
  <si>
    <t>Strilziw, Nicole</t>
  </si>
  <si>
    <t>Beck, Kay</t>
  </si>
  <si>
    <t>Beck, Christiane</t>
  </si>
  <si>
    <t>Malessa, Michael</t>
  </si>
  <si>
    <t>Malessa, Stephanie</t>
  </si>
  <si>
    <t>Heine, Rafael</t>
  </si>
  <si>
    <t>Heine, Anna</t>
  </si>
  <si>
    <t>Siemke, Axel</t>
  </si>
  <si>
    <t>Siemke, Iris</t>
  </si>
  <si>
    <t>Fischer, Wolfgang</t>
  </si>
  <si>
    <t>Fischer, Barbara</t>
  </si>
  <si>
    <t>Schulz, Helmut</t>
  </si>
  <si>
    <t>Schulz, Hilda</t>
  </si>
  <si>
    <t>Busch, Andreas</t>
  </si>
  <si>
    <t>Meyer, Kerstin</t>
  </si>
  <si>
    <t>Winkelmann, Willy</t>
  </si>
  <si>
    <t>Böhm, Rosi</t>
  </si>
  <si>
    <t>Böhm, Berni</t>
  </si>
  <si>
    <t>Stoedter, Manuela</t>
  </si>
  <si>
    <t>Arfmann, Nicole</t>
  </si>
  <si>
    <t>Peter, Anke</t>
  </si>
  <si>
    <t>Zickendraht-W. Flo</t>
  </si>
  <si>
    <t>Daasch, Sigi</t>
  </si>
  <si>
    <t xml:space="preserve">Gebert, Thomas </t>
  </si>
  <si>
    <t>Wohlfeil, G/Trautchen ist krank</t>
  </si>
  <si>
    <t>Tiedemann, Volker</t>
  </si>
  <si>
    <t>VJ</t>
  </si>
  <si>
    <t>70 T. Scharf ist nicht gekomen</t>
  </si>
  <si>
    <t>71 T. Scharf ist nicht gekommen</t>
  </si>
  <si>
    <t>47 Trautchen war krank</t>
  </si>
  <si>
    <t>113 Weiss haben abgesagt</t>
  </si>
  <si>
    <t>114 Weiss haben angesagt</t>
  </si>
  <si>
    <t>Teilnehmer am Ball</t>
  </si>
  <si>
    <t>Teilnehmer beim ESSEN</t>
  </si>
  <si>
    <t>Teilnehmer ges.</t>
  </si>
  <si>
    <t>129 ESSEN</t>
  </si>
  <si>
    <t>nachgekommen sind</t>
  </si>
  <si>
    <t xml:space="preserve">Scharf, Th., </t>
  </si>
  <si>
    <t>Brinkmann, Wollschl. R. Wohlfeil</t>
  </si>
  <si>
    <t>(2012=110 / 2014=115)</t>
  </si>
  <si>
    <t xml:space="preserve">  (+8 Kinder)</t>
  </si>
  <si>
    <t>Wanke, Julia</t>
  </si>
  <si>
    <t>Ram, Kathrin</t>
  </si>
  <si>
    <t>Mickan, Klaus /Voß G./ Hagel</t>
  </si>
  <si>
    <t>Dennstedt jun ./ Karsten Lankat</t>
  </si>
  <si>
    <t>Schwidder/ Riegel/ Hanke/ Gaswind</t>
  </si>
  <si>
    <t>Lühr/ Karsten / Oberle</t>
  </si>
  <si>
    <t>Bartnik/ W Strauß/ Steinhilber</t>
  </si>
  <si>
    <t>Groß/ Baumgart</t>
  </si>
  <si>
    <t>Freund v. Michael</t>
  </si>
  <si>
    <r>
      <t>ESSEN</t>
    </r>
    <r>
      <rPr>
        <sz val="8"/>
        <rFont val="Arial"/>
        <family val="2"/>
      </rPr>
      <t>(2012=105/2014=112)</t>
    </r>
  </si>
  <si>
    <t>Mattiske</t>
  </si>
  <si>
    <t>Bartnik</t>
  </si>
  <si>
    <t>Christ</t>
  </si>
  <si>
    <t>Schulz, St</t>
  </si>
  <si>
    <t>Hinze</t>
  </si>
  <si>
    <t>Hesebeck</t>
  </si>
  <si>
    <t>Behning</t>
  </si>
  <si>
    <t>Olschewski</t>
  </si>
  <si>
    <t>Schmidtke, R</t>
  </si>
  <si>
    <t>Zickendr Floh</t>
  </si>
  <si>
    <t>Heine</t>
  </si>
  <si>
    <t>Malessa</t>
  </si>
  <si>
    <t>Scharf, R.</t>
  </si>
  <si>
    <t>Michael D</t>
  </si>
  <si>
    <t>Königin</t>
  </si>
  <si>
    <t>Pils</t>
  </si>
  <si>
    <t>Stoedter, Sv.</t>
  </si>
  <si>
    <t>Winkelmann</t>
  </si>
  <si>
    <t>Haack B.</t>
  </si>
  <si>
    <t>Dürner</t>
  </si>
  <si>
    <t>Daasch, Mart.</t>
  </si>
  <si>
    <t>Daasch, Anke</t>
  </si>
  <si>
    <t>Hanke</t>
  </si>
  <si>
    <t>Meyer</t>
  </si>
  <si>
    <t>Karmienke</t>
  </si>
  <si>
    <t>Kannenwischer</t>
  </si>
  <si>
    <t>Gartow</t>
  </si>
  <si>
    <t>Strauß, And.</t>
  </si>
  <si>
    <t>Tügel Gilde</t>
  </si>
  <si>
    <t>Zickendr V</t>
  </si>
  <si>
    <t>88 ESSEN</t>
  </si>
  <si>
    <t>G</t>
  </si>
  <si>
    <t>Rückert, Karola</t>
  </si>
  <si>
    <t>Kofahl, Detlef</t>
  </si>
  <si>
    <t>2016   ----&gt;</t>
  </si>
  <si>
    <t>(2012=110 / 2014=115 / 2015=132)</t>
  </si>
  <si>
    <r>
      <t>ESSEN</t>
    </r>
    <r>
      <rPr>
        <sz val="8"/>
        <rFont val="Arial"/>
        <family val="2"/>
      </rPr>
      <t>(2012=105/2014=112/</t>
    </r>
    <r>
      <rPr>
        <b/>
        <sz val="8"/>
        <rFont val="Arial"/>
        <family val="2"/>
      </rPr>
      <t>2015</t>
    </r>
    <r>
      <rPr>
        <sz val="8"/>
        <rFont val="Arial"/>
        <family val="2"/>
      </rPr>
      <t>=129)</t>
    </r>
  </si>
  <si>
    <t>ESSEN</t>
  </si>
  <si>
    <t>2017   ----&gt;</t>
  </si>
  <si>
    <t>Zehe, H-J.</t>
  </si>
  <si>
    <t>Olschewski, Anett</t>
  </si>
  <si>
    <t>Schulz, Stefan</t>
  </si>
  <si>
    <t>Schulz, Maren</t>
  </si>
  <si>
    <t>Christ, Eva</t>
  </si>
  <si>
    <t>Thunecke,Torsten</t>
  </si>
  <si>
    <t>Thunecke, Heike</t>
  </si>
  <si>
    <t>Scharf, Thorsten</t>
  </si>
  <si>
    <t>Scharf, Monja</t>
  </si>
  <si>
    <t>Beckmann, Torsten</t>
  </si>
  <si>
    <t>Beckmann "SUSE</t>
  </si>
  <si>
    <t>Gebert   ….</t>
  </si>
  <si>
    <t>Jodlowski, Sanny</t>
  </si>
  <si>
    <t>Jirjahn, Helmuth</t>
  </si>
  <si>
    <t>Schmidtke, Rudi</t>
  </si>
  <si>
    <t>Schmidtke, Marg.</t>
  </si>
  <si>
    <t>Holm, Horst-D.</t>
  </si>
  <si>
    <t>Mallessa</t>
  </si>
  <si>
    <t>Stoedter, Felix</t>
  </si>
  <si>
    <t>Lanz, Stefi</t>
  </si>
  <si>
    <t>Stoedter, Robert</t>
  </si>
  <si>
    <t>Stoedter, Jana</t>
  </si>
  <si>
    <t>Weber, Markus</t>
  </si>
  <si>
    <t>Weber, Julia</t>
  </si>
  <si>
    <t>Tügel, Mirko</t>
  </si>
  <si>
    <t>Tügel, Norma</t>
  </si>
  <si>
    <t>Weichel, Bernd</t>
  </si>
  <si>
    <t>Weichel, Lisa</t>
  </si>
  <si>
    <t>Volker Zickendraht</t>
  </si>
  <si>
    <t xml:space="preserve">G </t>
  </si>
  <si>
    <t>John, H-D.</t>
  </si>
  <si>
    <t>Stahlbock</t>
  </si>
  <si>
    <t>K. Daasch</t>
  </si>
  <si>
    <t>Heine, Frau</t>
  </si>
  <si>
    <t>FFW Dbg</t>
  </si>
  <si>
    <t>Rückert</t>
  </si>
  <si>
    <t>Ralf Scharf</t>
  </si>
  <si>
    <t xml:space="preserve">B </t>
  </si>
  <si>
    <t>SV Lenzen</t>
  </si>
  <si>
    <t>FFW DAN</t>
  </si>
  <si>
    <t>Willy Winkelmann</t>
  </si>
  <si>
    <t>Wolf Dürner</t>
  </si>
  <si>
    <t>ESSEN(2012=105/2014=112/2015=129)</t>
  </si>
  <si>
    <t>Zehe, H-J</t>
  </si>
  <si>
    <t>Zehe, Hilti</t>
  </si>
  <si>
    <t>Malessa, Steffi</t>
  </si>
  <si>
    <t>Karmienke, R.</t>
  </si>
  <si>
    <t>Holm, H-D.</t>
  </si>
  <si>
    <t>Holm, Erika</t>
  </si>
  <si>
    <t>Sonntag, Anneg</t>
  </si>
  <si>
    <t>Wolhfeil. Gerd</t>
  </si>
  <si>
    <t>Wohlfeil, Traut.</t>
  </si>
  <si>
    <t>Tiedemann, Silja</t>
  </si>
  <si>
    <t>Karmienke,  Christ.</t>
  </si>
  <si>
    <t>Busse, Heike</t>
  </si>
  <si>
    <t>Richter, R-P.</t>
  </si>
  <si>
    <t>Richter, Christa</t>
  </si>
  <si>
    <t>Merke, Heiko</t>
  </si>
  <si>
    <t>Beckmann, Thorsten</t>
  </si>
  <si>
    <t>Seebauer, Britta</t>
  </si>
  <si>
    <t>Behning, Monique</t>
  </si>
  <si>
    <t>Puhst, Silke</t>
  </si>
  <si>
    <t>Bussenius, Frank</t>
  </si>
  <si>
    <t>Nowak, Jürg</t>
  </si>
  <si>
    <t>Krause, Marion</t>
  </si>
  <si>
    <t>Hanke, Ursel</t>
  </si>
  <si>
    <t>Hanelt, Ute</t>
  </si>
  <si>
    <t>Weber-Delpiano</t>
  </si>
  <si>
    <t>Feuerwehr</t>
  </si>
  <si>
    <t>051-075</t>
  </si>
  <si>
    <t>076-100</t>
  </si>
  <si>
    <t>251-275</t>
  </si>
  <si>
    <t>276-300</t>
  </si>
  <si>
    <t>001-025</t>
  </si>
  <si>
    <t>026-050</t>
  </si>
  <si>
    <t>101-125</t>
  </si>
  <si>
    <t>126-150</t>
  </si>
  <si>
    <t>151-175</t>
  </si>
  <si>
    <t>176-200</t>
  </si>
  <si>
    <t>201-225</t>
  </si>
  <si>
    <t>226-250</t>
  </si>
  <si>
    <t>AH Stoedter</t>
  </si>
  <si>
    <t xml:space="preserve">Arfmann  </t>
  </si>
  <si>
    <t>Dennstedt, sen</t>
  </si>
  <si>
    <t>Möller, Hermann</t>
  </si>
  <si>
    <t>Gausmann, Wilhelm</t>
  </si>
  <si>
    <t>Külbs, Heinrich-Wilh.</t>
  </si>
  <si>
    <t>Gausmann, Henry</t>
  </si>
  <si>
    <t>Gausmann, Carmen</t>
  </si>
  <si>
    <t>Maja Grönecke</t>
  </si>
  <si>
    <t>John, Horst-D.</t>
  </si>
  <si>
    <t>Vollmer, Jens</t>
  </si>
  <si>
    <t>Mattiske, Janina</t>
  </si>
  <si>
    <t>Mutter von Janina</t>
  </si>
  <si>
    <t>Svenja</t>
  </si>
  <si>
    <t>Danny</t>
  </si>
  <si>
    <t>kl. Enkelkind Mia</t>
  </si>
  <si>
    <t>kl. Enkelkind Nele</t>
  </si>
  <si>
    <t>kl. Enkelkind Larah</t>
  </si>
  <si>
    <t>Hein, Manuel</t>
  </si>
  <si>
    <t>Tr. AH Stoedter</t>
  </si>
  <si>
    <t>Hermann, Mandy</t>
  </si>
  <si>
    <t>John, Angelika</t>
  </si>
  <si>
    <t>Daasch, Udu</t>
  </si>
  <si>
    <t>Gausmann, Rita</t>
  </si>
  <si>
    <t>Neubauer, Andreas</t>
  </si>
  <si>
    <t>Neubauer, Carola</t>
  </si>
  <si>
    <t>Zickendraht, Volker</t>
  </si>
  <si>
    <t>Steffen, Dörthe</t>
  </si>
  <si>
    <t>Beckmann, Suse</t>
  </si>
  <si>
    <t>Hinze, Anette</t>
  </si>
  <si>
    <t>Zehe, Hiltraud</t>
  </si>
  <si>
    <t>Zehe, Hans-Jürgen</t>
  </si>
  <si>
    <t>Oesemann, Denny</t>
  </si>
  <si>
    <t>Oesemann, Svenja</t>
  </si>
  <si>
    <t>Lange, Johannes</t>
  </si>
  <si>
    <t>Bolinski, Ilse</t>
  </si>
  <si>
    <t>Pengel, Silvia</t>
  </si>
  <si>
    <t>Karmienke, Reinh.</t>
  </si>
  <si>
    <t>Bartnick, Hermann</t>
  </si>
  <si>
    <t>Bartnick, Annegret</t>
  </si>
  <si>
    <t>Mattiske, Andre</t>
  </si>
  <si>
    <t>Zickendr. Florian</t>
  </si>
  <si>
    <t>Gutknecht, Doreen</t>
  </si>
  <si>
    <t>Wentzel, Andrea</t>
  </si>
  <si>
    <t>Wentzel, Meik</t>
  </si>
  <si>
    <t>Pils, Romann</t>
  </si>
  <si>
    <t>Niebuhr, Karen</t>
  </si>
  <si>
    <t>Niebuhr, Uwe</t>
  </si>
  <si>
    <t>Lange, Erdmann</t>
  </si>
  <si>
    <t>Höfer, Luke</t>
  </si>
  <si>
    <t>Sander, Karsten</t>
  </si>
  <si>
    <t>Sander, Anja</t>
  </si>
  <si>
    <t>Lübke, Tobias</t>
  </si>
  <si>
    <t>Bögelsack, Matthias</t>
  </si>
  <si>
    <t>Bögelsack, Dörte</t>
  </si>
  <si>
    <t>Grabow, Frank</t>
  </si>
  <si>
    <t>Bahlke-Timme, Beanika</t>
  </si>
  <si>
    <t>Kannwischer, Thomas</t>
  </si>
  <si>
    <t>Schellack, Bernd</t>
  </si>
  <si>
    <t>Schellack, Susanne</t>
  </si>
  <si>
    <t>Kraus, Ulrike</t>
  </si>
  <si>
    <t>Kraus, Dagles</t>
  </si>
  <si>
    <t>Seebauer, Britta (Gebi)</t>
  </si>
  <si>
    <t>Schulz, Sabine</t>
  </si>
  <si>
    <t>Pils, Jennifer</t>
  </si>
  <si>
    <t>Dobbelog, Calvin</t>
  </si>
  <si>
    <t>Gehrke, Reiner</t>
  </si>
  <si>
    <t>Reinhardt, Bettina</t>
  </si>
  <si>
    <t>Karte</t>
  </si>
  <si>
    <t>Teilnehmer</t>
  </si>
  <si>
    <t>Steen, Martin Film</t>
  </si>
  <si>
    <t>Steen, Maren Film</t>
  </si>
  <si>
    <t>Garde</t>
  </si>
  <si>
    <t>Vereine</t>
  </si>
  <si>
    <t>Breese</t>
  </si>
  <si>
    <t>K-Gäste</t>
  </si>
  <si>
    <t>schw. Korps</t>
  </si>
  <si>
    <t>Zipoll, Arne</t>
  </si>
  <si>
    <t>Ballteilnehmer</t>
  </si>
  <si>
    <t>Zipoll, Maren</t>
  </si>
  <si>
    <t>Visser, Volker</t>
  </si>
  <si>
    <t>Beteiligung in %</t>
  </si>
  <si>
    <t>Mitglieder / Korps</t>
  </si>
  <si>
    <t>Wieczorek, Meike</t>
  </si>
  <si>
    <t>Siemke, Susanne SV B.</t>
  </si>
  <si>
    <t>Siemke, Jörg-H. SV Br.</t>
  </si>
  <si>
    <t>Siemke, J-H. SV Breese</t>
  </si>
  <si>
    <t>Siemke, Sus. SV Breese</t>
  </si>
  <si>
    <t>Schulze, Hartmut</t>
  </si>
  <si>
    <t>Schulze, Anke</t>
  </si>
  <si>
    <t>Petersen, Torsten</t>
  </si>
  <si>
    <t>Marceaux, Sonja</t>
  </si>
  <si>
    <t>Flöter, Clemens</t>
  </si>
  <si>
    <t>Flöter, 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</si>
</sst>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b/>
      <sz val="10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theme="3" tint="0.39997558519241921"/>
      <name val="Arial"/>
      <family val="2"/>
    </font>
    <font>
      <u/>
      <sz val="8"/>
      <color theme="3" tint="0.39997558519241921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00B050"/>
      <name val="Arial"/>
      <family val="2"/>
    </font>
    <font>
      <b/>
      <sz val="11"/>
      <color rgb="FF00B05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7030A0"/>
      <name val="Arial"/>
      <family val="2"/>
    </font>
    <font>
      <b/>
      <sz val="8"/>
      <color rgb="FF7030A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4">
    <xf numFmtId="0" fontId="0" fillId="0" borderId="0" xfId="0"/>
    <xf numFmtId="0" fontId="5" fillId="0" borderId="0" xfId="0" applyFont="1"/>
    <xf numFmtId="0" fontId="8" fillId="0" borderId="0" xfId="0" applyFont="1"/>
    <xf numFmtId="0" fontId="1" fillId="0" borderId="0" xfId="0" applyFont="1"/>
    <xf numFmtId="0" fontId="0" fillId="0" borderId="0" xfId="0" applyBorder="1"/>
    <xf numFmtId="0" fontId="5" fillId="0" borderId="8" xfId="0" applyFont="1" applyBorder="1"/>
    <xf numFmtId="0" fontId="5" fillId="0" borderId="10" xfId="0" applyFont="1" applyBorder="1"/>
    <xf numFmtId="0" fontId="1" fillId="0" borderId="0" xfId="0" applyFont="1" applyBorder="1"/>
    <xf numFmtId="0" fontId="5" fillId="0" borderId="0" xfId="0" applyFont="1" applyBorder="1"/>
    <xf numFmtId="0" fontId="5" fillId="0" borderId="7" xfId="0" applyFont="1" applyBorder="1"/>
    <xf numFmtId="0" fontId="5" fillId="3" borderId="10" xfId="0" applyFont="1" applyFill="1" applyBorder="1"/>
    <xf numFmtId="0" fontId="5" fillId="3" borderId="7" xfId="0" applyFont="1" applyFill="1" applyBorder="1"/>
    <xf numFmtId="0" fontId="6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Border="1"/>
    <xf numFmtId="1" fontId="1" fillId="0" borderId="0" xfId="0" applyNumberFormat="1" applyFont="1"/>
    <xf numFmtId="0" fontId="5" fillId="0" borderId="0" xfId="0" applyFont="1" applyFill="1"/>
    <xf numFmtId="0" fontId="1" fillId="0" borderId="4" xfId="0" applyFont="1" applyBorder="1"/>
    <xf numFmtId="1" fontId="1" fillId="0" borderId="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0" xfId="0" applyNumberFormat="1" applyFont="1" applyBorder="1"/>
    <xf numFmtId="0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3" borderId="9" xfId="0" applyFont="1" applyFill="1" applyBorder="1"/>
    <xf numFmtId="0" fontId="1" fillId="3" borderId="0" xfId="0" applyFont="1" applyFill="1" applyBorder="1"/>
    <xf numFmtId="0" fontId="1" fillId="3" borderId="4" xfId="0" applyFont="1" applyFill="1" applyBorder="1"/>
    <xf numFmtId="0" fontId="15" fillId="0" borderId="0" xfId="0" applyFont="1" applyFill="1" applyBorder="1"/>
    <xf numFmtId="0" fontId="16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5" fillId="0" borderId="0" xfId="0" applyFont="1"/>
    <xf numFmtId="0" fontId="1" fillId="0" borderId="0" xfId="0" applyFont="1" applyFill="1" applyBorder="1"/>
    <xf numFmtId="0" fontId="1" fillId="0" borderId="0" xfId="0" applyFont="1" applyFill="1"/>
    <xf numFmtId="0" fontId="15" fillId="0" borderId="0" xfId="0" applyFont="1" applyBorder="1"/>
    <xf numFmtId="0" fontId="16" fillId="0" borderId="0" xfId="0" applyFont="1" applyBorder="1"/>
    <xf numFmtId="0" fontId="6" fillId="0" borderId="0" xfId="0" applyFont="1" applyBorder="1"/>
    <xf numFmtId="0" fontId="4" fillId="0" borderId="10" xfId="0" applyFont="1" applyBorder="1" applyAlignment="1">
      <alignment horizontal="left"/>
    </xf>
    <xf numFmtId="0" fontId="17" fillId="0" borderId="0" xfId="0" applyFont="1"/>
    <xf numFmtId="0" fontId="18" fillId="0" borderId="0" xfId="0" applyFont="1"/>
    <xf numFmtId="1" fontId="18" fillId="0" borderId="9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18" fillId="0" borderId="4" xfId="0" applyNumberFormat="1" applyFont="1" applyFill="1" applyBorder="1" applyAlignment="1">
      <alignment horizontal="center"/>
    </xf>
    <xf numFmtId="0" fontId="9" fillId="0" borderId="0" xfId="0" applyFont="1" applyBorder="1"/>
    <xf numFmtId="0" fontId="19" fillId="0" borderId="5" xfId="0" applyFont="1" applyBorder="1" applyAlignment="1">
      <alignment horizontal="center"/>
    </xf>
    <xf numFmtId="0" fontId="20" fillId="0" borderId="0" xfId="0" applyFont="1"/>
    <xf numFmtId="0" fontId="3" fillId="0" borderId="0" xfId="0" applyFont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center"/>
    </xf>
    <xf numFmtId="0" fontId="11" fillId="0" borderId="0" xfId="0" applyFont="1" applyBorder="1"/>
    <xf numFmtId="1" fontId="7" fillId="0" borderId="0" xfId="0" applyNumberFormat="1" applyFont="1" applyBorder="1"/>
    <xf numFmtId="0" fontId="4" fillId="0" borderId="8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right"/>
    </xf>
    <xf numFmtId="0" fontId="1" fillId="3" borderId="8" xfId="0" applyFont="1" applyFill="1" applyBorder="1"/>
    <xf numFmtId="0" fontId="1" fillId="3" borderId="10" xfId="0" applyFont="1" applyFill="1" applyBorder="1"/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vertical="top"/>
    </xf>
    <xf numFmtId="0" fontId="22" fillId="0" borderId="10" xfId="0" applyFont="1" applyFill="1" applyBorder="1" applyAlignment="1">
      <alignment horizontal="left"/>
    </xf>
    <xf numFmtId="0" fontId="9" fillId="4" borderId="8" xfId="0" applyFont="1" applyFill="1" applyBorder="1"/>
    <xf numFmtId="0" fontId="9" fillId="4" borderId="9" xfId="0" applyFont="1" applyFill="1" applyBorder="1"/>
    <xf numFmtId="0" fontId="2" fillId="4" borderId="11" xfId="0" applyFont="1" applyFill="1" applyBorder="1" applyAlignment="1">
      <alignment horizontal="right"/>
    </xf>
    <xf numFmtId="0" fontId="9" fillId="4" borderId="7" xfId="0" applyFont="1" applyFill="1" applyBorder="1"/>
    <xf numFmtId="0" fontId="9" fillId="4" borderId="4" xfId="0" applyFont="1" applyFill="1" applyBorder="1" applyAlignment="1">
      <alignment horizontal="right"/>
    </xf>
    <xf numFmtId="0" fontId="9" fillId="4" borderId="6" xfId="0" applyFont="1" applyFill="1" applyBorder="1"/>
    <xf numFmtId="0" fontId="10" fillId="2" borderId="3" xfId="0" applyFont="1" applyFill="1" applyBorder="1"/>
    <xf numFmtId="0" fontId="10" fillId="0" borderId="0" xfId="0" applyFont="1"/>
    <xf numFmtId="0" fontId="6" fillId="2" borderId="0" xfId="0" applyFont="1" applyFill="1"/>
    <xf numFmtId="0" fontId="10" fillId="2" borderId="0" xfId="0" applyFont="1" applyFill="1"/>
    <xf numFmtId="0" fontId="6" fillId="2" borderId="1" xfId="0" applyFont="1" applyFill="1" applyBorder="1"/>
    <xf numFmtId="0" fontId="6" fillId="2" borderId="2" xfId="0" applyFont="1" applyFill="1" applyBorder="1"/>
    <xf numFmtId="0" fontId="10" fillId="2" borderId="2" xfId="0" applyFont="1" applyFill="1" applyBorder="1"/>
    <xf numFmtId="0" fontId="23" fillId="0" borderId="0" xfId="0" applyFont="1"/>
    <xf numFmtId="0" fontId="24" fillId="0" borderId="0" xfId="0" applyFont="1" applyFill="1"/>
    <xf numFmtId="0" fontId="25" fillId="0" borderId="0" xfId="0" applyFont="1" applyFill="1"/>
    <xf numFmtId="0" fontId="25" fillId="0" borderId="0" xfId="0" applyFont="1"/>
    <xf numFmtId="0" fontId="24" fillId="0" borderId="0" xfId="0" applyFont="1"/>
    <xf numFmtId="0" fontId="26" fillId="0" borderId="0" xfId="0" applyFont="1"/>
    <xf numFmtId="0" fontId="27" fillId="0" borderId="0" xfId="0" applyFont="1"/>
    <xf numFmtId="0" fontId="13" fillId="0" borderId="0" xfId="0" applyFont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28" fillId="0" borderId="0" xfId="0" applyFont="1" applyFill="1"/>
    <xf numFmtId="0" fontId="29" fillId="0" borderId="0" xfId="0" applyFont="1" applyFill="1"/>
    <xf numFmtId="0" fontId="30" fillId="0" borderId="0" xfId="0" applyFont="1" applyFill="1"/>
    <xf numFmtId="0" fontId="5" fillId="0" borderId="0" xfId="0" applyFont="1" applyFill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12" fillId="0" borderId="0" xfId="0" applyFont="1"/>
    <xf numFmtId="0" fontId="31" fillId="0" borderId="0" xfId="0" applyFont="1" applyFill="1"/>
    <xf numFmtId="0" fontId="31" fillId="0" borderId="0" xfId="0" applyFont="1" applyFill="1" applyBorder="1"/>
    <xf numFmtId="0" fontId="32" fillId="0" borderId="0" xfId="0" applyFont="1" applyFill="1"/>
    <xf numFmtId="0" fontId="8" fillId="0" borderId="0" xfId="0" applyFont="1" applyFill="1" applyBorder="1"/>
    <xf numFmtId="0" fontId="31" fillId="0" borderId="0" xfId="0" applyFont="1"/>
    <xf numFmtId="0" fontId="33" fillId="0" borderId="0" xfId="0" applyFont="1"/>
    <xf numFmtId="0" fontId="34" fillId="0" borderId="0" xfId="0" applyFont="1" applyFill="1"/>
    <xf numFmtId="0" fontId="30" fillId="2" borderId="0" xfId="0" applyFont="1" applyFill="1"/>
    <xf numFmtId="0" fontId="14" fillId="2" borderId="2" xfId="0" applyFont="1" applyFill="1" applyBorder="1"/>
    <xf numFmtId="0" fontId="14" fillId="2" borderId="0" xfId="0" applyFont="1" applyFill="1"/>
    <xf numFmtId="0" fontId="35" fillId="0" borderId="0" xfId="0" applyFont="1" applyFill="1" applyBorder="1"/>
    <xf numFmtId="0" fontId="35" fillId="0" borderId="0" xfId="0" applyFont="1" applyFill="1"/>
    <xf numFmtId="0" fontId="35" fillId="0" borderId="0" xfId="0" applyFont="1"/>
    <xf numFmtId="0" fontId="30" fillId="2" borderId="3" xfId="0" applyFont="1" applyFill="1" applyBorder="1"/>
    <xf numFmtId="0" fontId="33" fillId="0" borderId="0" xfId="0" applyFont="1" applyFill="1"/>
    <xf numFmtId="0" fontId="32" fillId="0" borderId="0" xfId="0" applyFont="1" applyFill="1" applyBorder="1"/>
    <xf numFmtId="0" fontId="32" fillId="5" borderId="0" xfId="0" applyFont="1" applyFill="1"/>
    <xf numFmtId="0" fontId="32" fillId="5" borderId="0" xfId="0" applyFont="1" applyFill="1" applyBorder="1"/>
    <xf numFmtId="0" fontId="32" fillId="0" borderId="0" xfId="0" applyFont="1"/>
    <xf numFmtId="0" fontId="4" fillId="0" borderId="0" xfId="0" applyFont="1" applyFill="1" applyBorder="1"/>
    <xf numFmtId="0" fontId="4" fillId="0" borderId="0" xfId="0" applyFont="1" applyFill="1"/>
    <xf numFmtId="0" fontId="36" fillId="0" borderId="0" xfId="0" applyFont="1"/>
    <xf numFmtId="0" fontId="36" fillId="0" borderId="0" xfId="0" applyFont="1" applyAlignment="1">
      <alignment vertical="top"/>
    </xf>
    <xf numFmtId="0" fontId="30" fillId="0" borderId="0" xfId="0" applyFont="1"/>
    <xf numFmtId="0" fontId="5" fillId="0" borderId="12" xfId="0" applyFont="1" applyBorder="1"/>
    <xf numFmtId="0" fontId="0" fillId="0" borderId="13" xfId="0" applyBorder="1"/>
    <xf numFmtId="0" fontId="1" fillId="0" borderId="15" xfId="0" applyFont="1" applyBorder="1"/>
    <xf numFmtId="0" fontId="0" fillId="0" borderId="5" xfId="0" applyBorder="1"/>
    <xf numFmtId="9" fontId="0" fillId="0" borderId="5" xfId="0" applyNumberFormat="1" applyBorder="1"/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3" fillId="0" borderId="19" xfId="0" applyFont="1" applyBorder="1"/>
    <xf numFmtId="0" fontId="37" fillId="0" borderId="0" xfId="0" applyFont="1"/>
    <xf numFmtId="0" fontId="30" fillId="0" borderId="0" xfId="0" applyFont="1" applyFill="1" applyBorder="1"/>
    <xf numFmtId="0" fontId="30" fillId="2" borderId="0" xfId="0" applyFont="1" applyFill="1" applyBorder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7ACC3-745A-4B41-9BD2-21978342B200}">
  <dimension ref="B1:AG136"/>
  <sheetViews>
    <sheetView tabSelected="1" workbookViewId="0">
      <selection activeCell="A31" sqref="A31"/>
    </sheetView>
  </sheetViews>
  <sheetFormatPr baseColWidth="10" defaultRowHeight="12.75" customHeight="1" x14ac:dyDescent="0.3"/>
  <cols>
    <col min="1" max="1" width="1.5546875" customWidth="1"/>
    <col min="2" max="2" width="2.6640625" style="1" customWidth="1"/>
    <col min="3" max="3" width="16.88671875" style="1" bestFit="1" customWidth="1"/>
    <col min="4" max="4" width="4" style="100" customWidth="1"/>
    <col min="5" max="5" width="3.6640625" style="1" customWidth="1"/>
    <col min="6" max="6" width="17.5546875" bestFit="1" customWidth="1"/>
    <col min="7" max="7" width="4.109375" style="100" customWidth="1"/>
    <col min="8" max="8" width="4.21875" style="1" bestFit="1" customWidth="1"/>
    <col min="9" max="9" width="15.44140625" style="1" customWidth="1"/>
    <col min="10" max="10" width="4.109375" style="100" bestFit="1" customWidth="1"/>
    <col min="11" max="11" width="3.88671875" style="1" customWidth="1"/>
    <col min="12" max="12" width="15.44140625" style="1" bestFit="1" customWidth="1"/>
    <col min="13" max="13" width="2.88671875" style="1" customWidth="1"/>
    <col min="14" max="14" width="4" style="1" bestFit="1" customWidth="1"/>
    <col min="15" max="15" width="14.6640625" bestFit="1" customWidth="1"/>
    <col min="16" max="16" width="3.6640625" style="100" customWidth="1"/>
    <col min="17" max="17" width="4" style="13" bestFit="1" customWidth="1"/>
    <col min="18" max="18" width="14.6640625" style="13" customWidth="1"/>
    <col min="19" max="20" width="3.6640625" style="13" customWidth="1"/>
    <col min="21" max="21" width="7.33203125" bestFit="1" customWidth="1"/>
    <col min="22" max="22" width="18.109375" style="118" bestFit="1" customWidth="1"/>
    <col min="23" max="23" width="15.6640625" style="3" bestFit="1" customWidth="1"/>
    <col min="24" max="24" width="8" bestFit="1" customWidth="1"/>
    <col min="25" max="25" width="6.6640625" bestFit="1" customWidth="1"/>
    <col min="26" max="26" width="6.5546875" bestFit="1" customWidth="1"/>
    <col min="27" max="27" width="14.33203125" bestFit="1" customWidth="1"/>
    <col min="28" max="28" width="8.109375" bestFit="1" customWidth="1"/>
    <col min="29" max="29" width="12.6640625" bestFit="1" customWidth="1"/>
  </cols>
  <sheetData>
    <row r="1" spans="2:30" ht="12.75" customHeight="1" x14ac:dyDescent="0.3">
      <c r="B1" s="3" t="s">
        <v>17</v>
      </c>
      <c r="C1" s="1" t="s">
        <v>6</v>
      </c>
      <c r="D1" s="13" t="s">
        <v>48</v>
      </c>
      <c r="E1" s="3" t="s">
        <v>17</v>
      </c>
      <c r="F1" s="1" t="s">
        <v>6</v>
      </c>
      <c r="G1" s="13" t="s">
        <v>48</v>
      </c>
      <c r="H1" s="3" t="s">
        <v>17</v>
      </c>
      <c r="I1" s="1" t="s">
        <v>6</v>
      </c>
      <c r="J1" s="13" t="s">
        <v>48</v>
      </c>
      <c r="K1" s="3" t="s">
        <v>17</v>
      </c>
      <c r="L1" s="1" t="s">
        <v>6</v>
      </c>
      <c r="M1" s="12" t="s">
        <v>48</v>
      </c>
      <c r="N1" s="3" t="s">
        <v>34</v>
      </c>
      <c r="O1" s="1" t="s">
        <v>6</v>
      </c>
      <c r="P1" s="13" t="s">
        <v>48</v>
      </c>
      <c r="Q1" s="3" t="s">
        <v>34</v>
      </c>
      <c r="R1" s="1" t="s">
        <v>6</v>
      </c>
      <c r="S1" s="13" t="s">
        <v>48</v>
      </c>
      <c r="U1" s="131" t="s">
        <v>348</v>
      </c>
      <c r="V1" s="118" t="s">
        <v>6</v>
      </c>
      <c r="W1" s="118" t="s">
        <v>349</v>
      </c>
      <c r="X1" s="118"/>
      <c r="Y1" s="118"/>
      <c r="Z1" s="107"/>
      <c r="AA1" s="107"/>
      <c r="AB1" s="107"/>
      <c r="AC1" s="107"/>
      <c r="AD1" s="1"/>
    </row>
    <row r="2" spans="2:30" ht="12.75" customHeight="1" x14ac:dyDescent="0.3">
      <c r="B2" s="116">
        <v>1</v>
      </c>
      <c r="C2" s="13" t="s">
        <v>40</v>
      </c>
      <c r="D2" s="118" t="s">
        <v>72</v>
      </c>
      <c r="E2" s="116">
        <f>B41+1</f>
        <v>41</v>
      </c>
      <c r="F2" s="3"/>
      <c r="G2" s="107"/>
      <c r="H2" s="3">
        <f>E41+1</f>
        <v>81</v>
      </c>
      <c r="K2" s="3">
        <f>H41+1</f>
        <v>121</v>
      </c>
      <c r="N2" s="116">
        <f>K41+1</f>
        <v>161</v>
      </c>
      <c r="O2" s="95" t="s">
        <v>260</v>
      </c>
      <c r="P2" s="116" t="s">
        <v>20</v>
      </c>
      <c r="Q2" s="116">
        <f>N41+1</f>
        <v>201</v>
      </c>
      <c r="R2" s="13" t="s">
        <v>206</v>
      </c>
      <c r="S2" s="13" t="s">
        <v>20</v>
      </c>
      <c r="U2" s="131">
        <v>1</v>
      </c>
      <c r="V2" s="118" t="s">
        <v>40</v>
      </c>
      <c r="W2" s="118">
        <f>IF(V2&gt;0,1)</f>
        <v>1</v>
      </c>
      <c r="X2" s="107"/>
      <c r="Y2" s="107" t="s">
        <v>99</v>
      </c>
      <c r="Z2" s="107"/>
      <c r="AA2" s="107"/>
      <c r="AB2" s="107"/>
      <c r="AC2" s="107"/>
      <c r="AD2" s="1"/>
    </row>
    <row r="3" spans="2:30" ht="12.75" customHeight="1" x14ac:dyDescent="0.3">
      <c r="B3" s="116">
        <f>B2+1</f>
        <v>2</v>
      </c>
      <c r="C3" s="13" t="s">
        <v>60</v>
      </c>
      <c r="D3" s="118" t="s">
        <v>72</v>
      </c>
      <c r="E3" s="116">
        <f>E2+1</f>
        <v>42</v>
      </c>
      <c r="F3" s="1"/>
      <c r="H3" s="3">
        <f t="shared" ref="H3:H41" si="0">H2+1</f>
        <v>82</v>
      </c>
      <c r="K3" s="3">
        <f t="shared" ref="K3:K41" si="1">K2+1</f>
        <v>122</v>
      </c>
      <c r="N3" s="116">
        <f t="shared" ref="N3:N41" si="2">N2+1</f>
        <v>162</v>
      </c>
      <c r="O3" s="95" t="s">
        <v>47</v>
      </c>
      <c r="P3" s="116" t="s">
        <v>20</v>
      </c>
      <c r="Q3" s="116">
        <f t="shared" ref="Q3:Q41" si="3">Q2+1</f>
        <v>202</v>
      </c>
      <c r="R3" s="13" t="s">
        <v>207</v>
      </c>
      <c r="S3" s="13" t="s">
        <v>20</v>
      </c>
      <c r="U3" s="131">
        <f>U2+1</f>
        <v>2</v>
      </c>
      <c r="V3" s="118" t="s">
        <v>60</v>
      </c>
      <c r="W3" s="118">
        <f>IF(V3&gt;0,W2+1)</f>
        <v>2</v>
      </c>
      <c r="X3" s="107"/>
      <c r="Y3" s="107" t="s">
        <v>99</v>
      </c>
      <c r="Z3" s="107"/>
      <c r="AA3" s="107"/>
      <c r="AB3" s="107"/>
      <c r="AC3" s="107"/>
      <c r="AD3" s="1"/>
    </row>
    <row r="4" spans="2:30" ht="12.75" customHeight="1" x14ac:dyDescent="0.3">
      <c r="B4" s="116">
        <f t="shared" ref="B4:B41" si="4">B3+1</f>
        <v>3</v>
      </c>
      <c r="C4" s="13" t="s">
        <v>344</v>
      </c>
      <c r="D4" s="118" t="s">
        <v>72</v>
      </c>
      <c r="E4" s="116">
        <f t="shared" ref="E4:E41" si="5">E3+1</f>
        <v>43</v>
      </c>
      <c r="F4" s="1"/>
      <c r="H4" s="3">
        <f t="shared" si="0"/>
        <v>83</v>
      </c>
      <c r="K4" s="3">
        <f t="shared" si="1"/>
        <v>123</v>
      </c>
      <c r="L4" s="1" t="s">
        <v>213</v>
      </c>
      <c r="M4" s="1" t="s">
        <v>20</v>
      </c>
      <c r="N4" s="116">
        <f t="shared" si="2"/>
        <v>163</v>
      </c>
      <c r="O4" s="95" t="s">
        <v>323</v>
      </c>
      <c r="P4" s="116" t="s">
        <v>20</v>
      </c>
      <c r="Q4" s="116">
        <f t="shared" si="3"/>
        <v>203</v>
      </c>
      <c r="R4" s="13" t="s">
        <v>28</v>
      </c>
      <c r="S4" s="13" t="s">
        <v>20</v>
      </c>
      <c r="U4" s="131">
        <f t="shared" ref="U4:U27" si="6">U3+1</f>
        <v>3</v>
      </c>
      <c r="V4" s="118" t="s">
        <v>344</v>
      </c>
      <c r="W4" s="118">
        <f t="shared" ref="W4:W67" si="7">IF(V4&gt;0,W3+1)</f>
        <v>3</v>
      </c>
      <c r="X4" s="107" t="s">
        <v>0</v>
      </c>
      <c r="Y4" s="107"/>
      <c r="Z4" s="107"/>
      <c r="AA4" s="107"/>
      <c r="AB4" s="107"/>
      <c r="AC4" s="107"/>
      <c r="AD4" s="1"/>
    </row>
    <row r="5" spans="2:30" ht="12.75" customHeight="1" x14ac:dyDescent="0.3">
      <c r="B5" s="116">
        <f t="shared" si="4"/>
        <v>4</v>
      </c>
      <c r="C5" s="13" t="s">
        <v>345</v>
      </c>
      <c r="D5" s="118" t="s">
        <v>72</v>
      </c>
      <c r="E5" s="116">
        <f t="shared" si="5"/>
        <v>44</v>
      </c>
      <c r="F5" s="1"/>
      <c r="H5" s="3">
        <f t="shared" si="0"/>
        <v>84</v>
      </c>
      <c r="K5" s="3">
        <f t="shared" si="1"/>
        <v>124</v>
      </c>
      <c r="L5" s="1" t="s">
        <v>213</v>
      </c>
      <c r="M5" s="1" t="s">
        <v>20</v>
      </c>
      <c r="N5" s="116">
        <f t="shared" si="2"/>
        <v>164</v>
      </c>
      <c r="O5" s="95" t="s">
        <v>324</v>
      </c>
      <c r="P5" s="116" t="s">
        <v>20</v>
      </c>
      <c r="Q5" s="116">
        <f t="shared" si="3"/>
        <v>204</v>
      </c>
      <c r="R5" s="13" t="s">
        <v>316</v>
      </c>
      <c r="S5" s="13" t="s">
        <v>20</v>
      </c>
      <c r="U5" s="131">
        <f t="shared" si="6"/>
        <v>4</v>
      </c>
      <c r="V5" s="118" t="s">
        <v>345</v>
      </c>
      <c r="W5" s="118">
        <f t="shared" si="7"/>
        <v>4</v>
      </c>
      <c r="X5" s="107" t="s">
        <v>0</v>
      </c>
      <c r="Y5" s="107"/>
      <c r="Z5" s="107"/>
      <c r="AA5" s="107"/>
      <c r="AB5" s="107"/>
      <c r="AC5" s="107"/>
      <c r="AD5" s="1"/>
    </row>
    <row r="6" spans="2:30" ht="12.75" customHeight="1" x14ac:dyDescent="0.3">
      <c r="B6" s="116">
        <f t="shared" si="4"/>
        <v>5</v>
      </c>
      <c r="C6" s="13" t="s">
        <v>325</v>
      </c>
      <c r="D6" s="118" t="s">
        <v>72</v>
      </c>
      <c r="E6" s="116">
        <f t="shared" si="5"/>
        <v>45</v>
      </c>
      <c r="F6" s="1"/>
      <c r="H6" s="3">
        <f t="shared" si="0"/>
        <v>85</v>
      </c>
      <c r="K6" s="3">
        <f t="shared" si="1"/>
        <v>125</v>
      </c>
      <c r="L6" s="1" t="s">
        <v>31</v>
      </c>
      <c r="M6" s="3" t="s">
        <v>20</v>
      </c>
      <c r="N6" s="116">
        <f t="shared" si="2"/>
        <v>165</v>
      </c>
      <c r="O6" s="95" t="s">
        <v>360</v>
      </c>
      <c r="P6" s="116" t="s">
        <v>20</v>
      </c>
      <c r="Q6" s="116">
        <f t="shared" si="3"/>
        <v>205</v>
      </c>
      <c r="R6" s="118" t="s">
        <v>30</v>
      </c>
      <c r="S6" s="118" t="s">
        <v>72</v>
      </c>
      <c r="T6" s="118"/>
      <c r="U6" s="131">
        <f t="shared" si="6"/>
        <v>5</v>
      </c>
      <c r="V6" s="118" t="s">
        <v>325</v>
      </c>
      <c r="W6" s="118">
        <f t="shared" si="7"/>
        <v>5</v>
      </c>
      <c r="X6" s="107" t="s">
        <v>0</v>
      </c>
      <c r="Y6" s="107"/>
      <c r="Z6" s="107"/>
      <c r="AA6" s="107"/>
      <c r="AB6" s="107"/>
      <c r="AC6" s="107"/>
      <c r="AD6" s="1"/>
    </row>
    <row r="7" spans="2:30" ht="12.75" customHeight="1" x14ac:dyDescent="0.3">
      <c r="B7" s="116">
        <f t="shared" si="4"/>
        <v>6</v>
      </c>
      <c r="C7" s="13" t="s">
        <v>326</v>
      </c>
      <c r="D7" s="118" t="s">
        <v>72</v>
      </c>
      <c r="E7" s="3">
        <f t="shared" si="5"/>
        <v>46</v>
      </c>
      <c r="H7" s="3">
        <f t="shared" si="0"/>
        <v>86</v>
      </c>
      <c r="K7" s="3">
        <f t="shared" si="1"/>
        <v>126</v>
      </c>
      <c r="L7" s="1" t="s">
        <v>343</v>
      </c>
      <c r="M7" s="3" t="s">
        <v>20</v>
      </c>
      <c r="N7" s="116">
        <f t="shared" si="2"/>
        <v>166</v>
      </c>
      <c r="O7" s="95" t="s">
        <v>360</v>
      </c>
      <c r="P7" s="116" t="s">
        <v>20</v>
      </c>
      <c r="Q7" s="116">
        <f t="shared" si="3"/>
        <v>206</v>
      </c>
      <c r="R7" s="118" t="s">
        <v>342</v>
      </c>
      <c r="S7" s="118" t="s">
        <v>72</v>
      </c>
      <c r="T7" s="118"/>
      <c r="U7" s="131">
        <f t="shared" si="6"/>
        <v>6</v>
      </c>
      <c r="V7" s="118" t="s">
        <v>326</v>
      </c>
      <c r="W7" s="118">
        <f t="shared" si="7"/>
        <v>6</v>
      </c>
      <c r="X7" s="107" t="s">
        <v>0</v>
      </c>
      <c r="Y7" s="107"/>
      <c r="Z7" s="107"/>
      <c r="AA7" s="107"/>
      <c r="AB7" s="107"/>
      <c r="AC7" s="107"/>
      <c r="AD7" s="1"/>
    </row>
    <row r="8" spans="2:30" ht="12.75" customHeight="1" x14ac:dyDescent="0.3">
      <c r="B8" s="116">
        <f t="shared" si="4"/>
        <v>7</v>
      </c>
      <c r="C8" s="13" t="s">
        <v>327</v>
      </c>
      <c r="D8" s="118" t="s">
        <v>72</v>
      </c>
      <c r="E8" s="3">
        <f t="shared" si="5"/>
        <v>47</v>
      </c>
      <c r="H8" s="3">
        <f t="shared" si="0"/>
        <v>87</v>
      </c>
      <c r="K8" s="3">
        <f t="shared" si="1"/>
        <v>127</v>
      </c>
      <c r="L8" s="1" t="s">
        <v>29</v>
      </c>
      <c r="M8" s="1" t="s">
        <v>20</v>
      </c>
      <c r="N8" s="116">
        <f t="shared" si="2"/>
        <v>167</v>
      </c>
      <c r="O8" s="95"/>
      <c r="P8" s="116"/>
      <c r="Q8" s="116">
        <f t="shared" si="3"/>
        <v>207</v>
      </c>
      <c r="R8" s="118" t="s">
        <v>82</v>
      </c>
      <c r="S8" s="118" t="s">
        <v>72</v>
      </c>
      <c r="T8" s="118"/>
      <c r="U8" s="131">
        <f t="shared" si="6"/>
        <v>7</v>
      </c>
      <c r="V8" s="118" t="s">
        <v>327</v>
      </c>
      <c r="W8" s="118">
        <f t="shared" si="7"/>
        <v>7</v>
      </c>
      <c r="X8" s="107" t="s">
        <v>0</v>
      </c>
      <c r="Y8" s="107"/>
      <c r="Z8" s="107"/>
      <c r="AA8" s="107"/>
      <c r="AB8" s="107"/>
      <c r="AC8" s="107"/>
      <c r="AD8" s="1"/>
    </row>
    <row r="9" spans="2:30" ht="12.75" customHeight="1" x14ac:dyDescent="0.3">
      <c r="B9" s="116">
        <f t="shared" si="4"/>
        <v>8</v>
      </c>
      <c r="C9" s="13" t="s">
        <v>328</v>
      </c>
      <c r="D9" s="118" t="s">
        <v>72</v>
      </c>
      <c r="E9" s="3">
        <f t="shared" si="5"/>
        <v>48</v>
      </c>
      <c r="H9" s="3">
        <f t="shared" si="0"/>
        <v>88</v>
      </c>
      <c r="K9" s="3">
        <f t="shared" si="1"/>
        <v>128</v>
      </c>
      <c r="L9" s="1" t="s">
        <v>29</v>
      </c>
      <c r="M9" s="1" t="s">
        <v>20</v>
      </c>
      <c r="N9" s="116">
        <f t="shared" si="2"/>
        <v>168</v>
      </c>
      <c r="O9" s="95"/>
      <c r="P9" s="116"/>
      <c r="Q9" s="116">
        <f t="shared" si="3"/>
        <v>208</v>
      </c>
      <c r="R9" s="118" t="s">
        <v>35</v>
      </c>
      <c r="S9" s="118" t="s">
        <v>72</v>
      </c>
      <c r="T9" s="118"/>
      <c r="U9" s="131">
        <f t="shared" si="6"/>
        <v>8</v>
      </c>
      <c r="V9" s="118" t="s">
        <v>328</v>
      </c>
      <c r="W9" s="118">
        <f t="shared" si="7"/>
        <v>8</v>
      </c>
      <c r="X9" s="107" t="s">
        <v>0</v>
      </c>
      <c r="Y9" s="107"/>
      <c r="Z9" s="107"/>
      <c r="AA9" s="107"/>
      <c r="AB9" s="107"/>
      <c r="AC9" s="107"/>
      <c r="AD9" s="1"/>
    </row>
    <row r="10" spans="2:30" ht="12.75" customHeight="1" x14ac:dyDescent="0.3">
      <c r="B10" s="116">
        <f t="shared" si="4"/>
        <v>9</v>
      </c>
      <c r="C10" s="13" t="s">
        <v>8</v>
      </c>
      <c r="D10" s="118" t="s">
        <v>72</v>
      </c>
      <c r="E10" s="3">
        <f t="shared" si="5"/>
        <v>49</v>
      </c>
      <c r="H10" s="3">
        <f t="shared" si="0"/>
        <v>89</v>
      </c>
      <c r="K10" s="3">
        <f t="shared" si="1"/>
        <v>129</v>
      </c>
      <c r="L10" s="1" t="s">
        <v>357</v>
      </c>
      <c r="M10" s="1" t="s">
        <v>20</v>
      </c>
      <c r="N10" s="116">
        <f t="shared" si="2"/>
        <v>169</v>
      </c>
      <c r="O10" s="97"/>
      <c r="P10" s="116"/>
      <c r="Q10" s="116">
        <f t="shared" si="3"/>
        <v>209</v>
      </c>
      <c r="R10" s="118" t="s">
        <v>65</v>
      </c>
      <c r="S10" s="118" t="s">
        <v>72</v>
      </c>
      <c r="T10" s="118"/>
      <c r="U10" s="131">
        <f t="shared" si="6"/>
        <v>9</v>
      </c>
      <c r="V10" s="118" t="s">
        <v>8</v>
      </c>
      <c r="W10" s="118">
        <f t="shared" si="7"/>
        <v>9</v>
      </c>
      <c r="X10" s="107"/>
      <c r="Y10" s="107" t="s">
        <v>99</v>
      </c>
      <c r="Z10" s="107"/>
      <c r="AA10" s="107"/>
      <c r="AB10" s="107"/>
      <c r="AC10" s="107"/>
      <c r="AD10" s="1"/>
    </row>
    <row r="11" spans="2:30" ht="12.75" customHeight="1" x14ac:dyDescent="0.3">
      <c r="B11" s="116">
        <f t="shared" si="4"/>
        <v>10</v>
      </c>
      <c r="C11" s="13" t="s">
        <v>78</v>
      </c>
      <c r="D11" s="118" t="s">
        <v>72</v>
      </c>
      <c r="E11" s="3">
        <f t="shared" si="5"/>
        <v>50</v>
      </c>
      <c r="H11" s="3">
        <f t="shared" si="0"/>
        <v>90</v>
      </c>
      <c r="K11" s="3">
        <f t="shared" si="1"/>
        <v>130</v>
      </c>
      <c r="L11" s="1" t="s">
        <v>359</v>
      </c>
      <c r="M11" s="1" t="s">
        <v>20</v>
      </c>
      <c r="N11" s="116">
        <f t="shared" si="2"/>
        <v>170</v>
      </c>
      <c r="O11" s="97"/>
      <c r="P11" s="116"/>
      <c r="Q11" s="116">
        <f t="shared" si="3"/>
        <v>210</v>
      </c>
      <c r="U11" s="131">
        <f t="shared" si="6"/>
        <v>10</v>
      </c>
      <c r="V11" s="118" t="s">
        <v>78</v>
      </c>
      <c r="W11" s="118">
        <f t="shared" si="7"/>
        <v>10</v>
      </c>
      <c r="X11" s="107"/>
      <c r="Y11" s="107" t="s">
        <v>99</v>
      </c>
      <c r="Z11" s="107"/>
      <c r="AA11" s="107"/>
      <c r="AB11" s="107"/>
      <c r="AC11" s="107"/>
    </row>
    <row r="12" spans="2:30" ht="12.75" customHeight="1" x14ac:dyDescent="0.3">
      <c r="B12" s="116">
        <f t="shared" si="4"/>
        <v>11</v>
      </c>
      <c r="C12" s="110" t="s">
        <v>340</v>
      </c>
      <c r="D12" s="118" t="s">
        <v>72</v>
      </c>
      <c r="E12" s="116">
        <f t="shared" si="5"/>
        <v>51</v>
      </c>
      <c r="F12" s="97" t="s">
        <v>193</v>
      </c>
      <c r="G12" s="97"/>
      <c r="H12" s="3">
        <f t="shared" si="0"/>
        <v>91</v>
      </c>
      <c r="K12" s="3">
        <f t="shared" si="1"/>
        <v>131</v>
      </c>
      <c r="N12" s="116">
        <f t="shared" si="2"/>
        <v>171</v>
      </c>
      <c r="O12" s="95"/>
      <c r="P12" s="116"/>
      <c r="Q12" s="116">
        <f t="shared" si="3"/>
        <v>211</v>
      </c>
      <c r="U12" s="131">
        <f t="shared" si="6"/>
        <v>11</v>
      </c>
      <c r="V12" s="132" t="s">
        <v>340</v>
      </c>
      <c r="W12" s="118">
        <f t="shared" si="7"/>
        <v>11</v>
      </c>
      <c r="X12" s="107" t="s">
        <v>0</v>
      </c>
      <c r="Y12" s="107"/>
      <c r="Z12" s="107"/>
      <c r="AA12" s="107"/>
      <c r="AB12" s="107"/>
      <c r="AC12" s="107"/>
    </row>
    <row r="13" spans="2:30" ht="12.75" customHeight="1" x14ac:dyDescent="0.3">
      <c r="B13" s="116">
        <f t="shared" si="4"/>
        <v>12</v>
      </c>
      <c r="C13" s="110" t="s">
        <v>341</v>
      </c>
      <c r="D13" s="118" t="s">
        <v>72</v>
      </c>
      <c r="E13" s="116">
        <f t="shared" si="5"/>
        <v>52</v>
      </c>
      <c r="F13" s="97" t="s">
        <v>192</v>
      </c>
      <c r="G13" s="97"/>
      <c r="H13" s="3">
        <f t="shared" si="0"/>
        <v>92</v>
      </c>
      <c r="K13" s="3">
        <f t="shared" si="1"/>
        <v>132</v>
      </c>
      <c r="N13" s="116">
        <f t="shared" si="2"/>
        <v>172</v>
      </c>
      <c r="O13" s="95"/>
      <c r="P13" s="116"/>
      <c r="Q13" s="116">
        <f t="shared" si="3"/>
        <v>212</v>
      </c>
      <c r="R13" s="118" t="s">
        <v>317</v>
      </c>
      <c r="S13" s="118" t="s">
        <v>72</v>
      </c>
      <c r="T13" s="118"/>
      <c r="U13" s="131">
        <f t="shared" si="6"/>
        <v>12</v>
      </c>
      <c r="V13" s="132" t="s">
        <v>341</v>
      </c>
      <c r="W13" s="118">
        <f t="shared" si="7"/>
        <v>12</v>
      </c>
      <c r="X13" s="107" t="s">
        <v>0</v>
      </c>
      <c r="Y13" s="107"/>
      <c r="Z13" s="107"/>
      <c r="AA13" s="107"/>
      <c r="AB13" s="107"/>
      <c r="AC13" s="107"/>
    </row>
    <row r="14" spans="2:30" ht="12.75" customHeight="1" x14ac:dyDescent="0.3">
      <c r="B14" s="116">
        <f t="shared" si="4"/>
        <v>13</v>
      </c>
      <c r="C14" s="113" t="s">
        <v>329</v>
      </c>
      <c r="D14" s="118" t="s">
        <v>72</v>
      </c>
      <c r="E14" s="116">
        <f t="shared" si="5"/>
        <v>53</v>
      </c>
      <c r="F14" s="97" t="s">
        <v>267</v>
      </c>
      <c r="G14" s="97"/>
      <c r="H14" s="3">
        <f t="shared" si="0"/>
        <v>93</v>
      </c>
      <c r="K14" s="3">
        <f t="shared" si="1"/>
        <v>133</v>
      </c>
      <c r="N14" s="116">
        <f t="shared" si="2"/>
        <v>173</v>
      </c>
      <c r="O14" s="97"/>
      <c r="P14" s="116"/>
      <c r="Q14" s="116">
        <f t="shared" si="3"/>
        <v>213</v>
      </c>
      <c r="R14" s="118" t="s">
        <v>63</v>
      </c>
      <c r="S14" s="118" t="s">
        <v>72</v>
      </c>
      <c r="T14" s="118"/>
      <c r="U14" s="131">
        <f t="shared" si="6"/>
        <v>13</v>
      </c>
      <c r="V14" s="118" t="s">
        <v>329</v>
      </c>
      <c r="W14" s="118">
        <f t="shared" si="7"/>
        <v>13</v>
      </c>
      <c r="X14" s="107" t="s">
        <v>0</v>
      </c>
      <c r="Y14" s="107"/>
      <c r="Z14" s="107"/>
      <c r="AA14" s="107"/>
      <c r="AB14" s="107"/>
      <c r="AC14" s="107"/>
    </row>
    <row r="15" spans="2:30" ht="12.75" customHeight="1" x14ac:dyDescent="0.3">
      <c r="B15" s="116">
        <f t="shared" si="4"/>
        <v>14</v>
      </c>
      <c r="C15" s="113" t="s">
        <v>64</v>
      </c>
      <c r="D15" s="118" t="s">
        <v>72</v>
      </c>
      <c r="E15" s="116">
        <f t="shared" si="5"/>
        <v>54</v>
      </c>
      <c r="F15" s="97" t="s">
        <v>267</v>
      </c>
      <c r="G15" s="97"/>
      <c r="H15" s="3">
        <f t="shared" si="0"/>
        <v>94</v>
      </c>
      <c r="K15" s="3">
        <f t="shared" si="1"/>
        <v>134</v>
      </c>
      <c r="N15" s="116">
        <f t="shared" si="2"/>
        <v>174</v>
      </c>
      <c r="O15" s="97"/>
      <c r="P15" s="116"/>
      <c r="Q15" s="116">
        <f t="shared" si="3"/>
        <v>214</v>
      </c>
      <c r="R15" s="13" t="s">
        <v>318</v>
      </c>
      <c r="S15" s="13" t="s">
        <v>20</v>
      </c>
      <c r="U15" s="131">
        <f t="shared" si="6"/>
        <v>14</v>
      </c>
      <c r="V15" s="118" t="s">
        <v>64</v>
      </c>
      <c r="W15" s="118">
        <f t="shared" si="7"/>
        <v>14</v>
      </c>
      <c r="X15" s="107" t="s">
        <v>0</v>
      </c>
      <c r="Y15" s="107"/>
      <c r="Z15" s="107"/>
      <c r="AA15" s="107"/>
      <c r="AB15" s="107"/>
      <c r="AC15" s="107"/>
    </row>
    <row r="16" spans="2:30" ht="12.75" customHeight="1" x14ac:dyDescent="0.3">
      <c r="B16" s="116">
        <f t="shared" si="4"/>
        <v>15</v>
      </c>
      <c r="C16" s="113" t="s">
        <v>338</v>
      </c>
      <c r="D16" s="118" t="s">
        <v>72</v>
      </c>
      <c r="E16" s="116">
        <f t="shared" si="5"/>
        <v>55</v>
      </c>
      <c r="F16" s="97" t="s">
        <v>267</v>
      </c>
      <c r="G16" s="97"/>
      <c r="H16" s="3">
        <f t="shared" si="0"/>
        <v>95</v>
      </c>
      <c r="K16" s="3">
        <f t="shared" si="1"/>
        <v>135</v>
      </c>
      <c r="N16" s="116">
        <f t="shared" si="2"/>
        <v>175</v>
      </c>
      <c r="O16" s="115"/>
      <c r="P16" s="116"/>
      <c r="Q16" s="116">
        <f t="shared" si="3"/>
        <v>215</v>
      </c>
      <c r="R16" s="13" t="s">
        <v>319</v>
      </c>
      <c r="S16" s="13" t="s">
        <v>20</v>
      </c>
      <c r="U16" s="131">
        <f t="shared" si="6"/>
        <v>15</v>
      </c>
      <c r="V16" s="118" t="s">
        <v>338</v>
      </c>
      <c r="W16" s="118">
        <f t="shared" si="7"/>
        <v>15</v>
      </c>
      <c r="X16" s="107" t="s">
        <v>0</v>
      </c>
      <c r="Y16" s="107"/>
      <c r="Z16" s="107"/>
      <c r="AA16" s="107"/>
      <c r="AB16" s="107"/>
      <c r="AC16" s="107"/>
    </row>
    <row r="17" spans="2:29" ht="12.75" customHeight="1" x14ac:dyDescent="0.3">
      <c r="B17" s="116">
        <f t="shared" si="4"/>
        <v>16</v>
      </c>
      <c r="C17" s="113" t="s">
        <v>339</v>
      </c>
      <c r="D17" s="118" t="s">
        <v>72</v>
      </c>
      <c r="E17" s="116">
        <f t="shared" si="5"/>
        <v>56</v>
      </c>
      <c r="F17" s="97" t="s">
        <v>267</v>
      </c>
      <c r="G17" s="97"/>
      <c r="H17" s="3">
        <f t="shared" si="0"/>
        <v>96</v>
      </c>
      <c r="K17" s="3">
        <f t="shared" si="1"/>
        <v>136</v>
      </c>
      <c r="N17" s="116">
        <f t="shared" si="2"/>
        <v>176</v>
      </c>
      <c r="O17" s="97"/>
      <c r="P17" s="116"/>
      <c r="Q17" s="116">
        <f t="shared" si="3"/>
        <v>216</v>
      </c>
      <c r="R17" s="118" t="s">
        <v>21</v>
      </c>
      <c r="S17" s="118" t="s">
        <v>72</v>
      </c>
      <c r="T17" s="118"/>
      <c r="U17" s="131">
        <f t="shared" si="6"/>
        <v>16</v>
      </c>
      <c r="V17" s="118" t="s">
        <v>339</v>
      </c>
      <c r="W17" s="118">
        <f t="shared" si="7"/>
        <v>16</v>
      </c>
      <c r="X17" s="107" t="s">
        <v>0</v>
      </c>
      <c r="Y17" s="107"/>
      <c r="Z17" s="107"/>
      <c r="AA17" s="107"/>
      <c r="AB17" s="107"/>
      <c r="AC17" s="107"/>
    </row>
    <row r="18" spans="2:29" ht="12.75" customHeight="1" x14ac:dyDescent="0.3">
      <c r="B18" s="116">
        <f t="shared" si="4"/>
        <v>17</v>
      </c>
      <c r="C18" s="113" t="s">
        <v>337</v>
      </c>
      <c r="D18" s="118" t="s">
        <v>72</v>
      </c>
      <c r="E18" s="116">
        <f t="shared" si="5"/>
        <v>57</v>
      </c>
      <c r="F18" s="97" t="s">
        <v>267</v>
      </c>
      <c r="G18" s="97"/>
      <c r="H18" s="3">
        <f t="shared" si="0"/>
        <v>97</v>
      </c>
      <c r="K18" s="3">
        <f t="shared" si="1"/>
        <v>137</v>
      </c>
      <c r="N18" s="116">
        <f t="shared" si="2"/>
        <v>177</v>
      </c>
      <c r="O18" s="95"/>
      <c r="P18" s="116"/>
      <c r="Q18" s="116">
        <f t="shared" si="3"/>
        <v>217</v>
      </c>
      <c r="R18" s="118" t="s">
        <v>259</v>
      </c>
      <c r="S18" s="118" t="s">
        <v>72</v>
      </c>
      <c r="T18" s="118"/>
      <c r="U18" s="131">
        <f t="shared" si="6"/>
        <v>17</v>
      </c>
      <c r="V18" s="118" t="s">
        <v>337</v>
      </c>
      <c r="W18" s="118">
        <f t="shared" si="7"/>
        <v>17</v>
      </c>
      <c r="X18" s="107" t="s">
        <v>0</v>
      </c>
      <c r="Y18" s="107"/>
      <c r="Z18" s="107"/>
      <c r="AA18" s="107"/>
      <c r="AB18" s="107"/>
      <c r="AC18" s="107"/>
    </row>
    <row r="19" spans="2:29" ht="12.75" customHeight="1" x14ac:dyDescent="0.3">
      <c r="B19" s="116">
        <f t="shared" si="4"/>
        <v>18</v>
      </c>
      <c r="C19" s="113" t="s">
        <v>330</v>
      </c>
      <c r="D19" s="118" t="s">
        <v>72</v>
      </c>
      <c r="E19" s="116">
        <f t="shared" si="5"/>
        <v>58</v>
      </c>
      <c r="F19" s="97" t="s">
        <v>267</v>
      </c>
      <c r="G19" s="97"/>
      <c r="H19" s="3">
        <f t="shared" si="0"/>
        <v>98</v>
      </c>
      <c r="K19" s="3">
        <f t="shared" si="1"/>
        <v>138</v>
      </c>
      <c r="N19" s="116">
        <f t="shared" si="2"/>
        <v>178</v>
      </c>
      <c r="O19" s="95"/>
      <c r="P19" s="116"/>
      <c r="Q19" s="116">
        <f t="shared" si="3"/>
        <v>218</v>
      </c>
      <c r="R19" s="13" t="s">
        <v>102</v>
      </c>
      <c r="S19" s="13" t="s">
        <v>20</v>
      </c>
      <c r="U19" s="131">
        <f t="shared" si="6"/>
        <v>18</v>
      </c>
      <c r="V19" s="118" t="s">
        <v>330</v>
      </c>
      <c r="W19" s="118">
        <f t="shared" si="7"/>
        <v>18</v>
      </c>
      <c r="X19" s="107" t="s">
        <v>0</v>
      </c>
      <c r="Y19" s="107"/>
      <c r="Z19" s="107"/>
      <c r="AA19" s="107"/>
      <c r="AB19" s="107"/>
      <c r="AC19" s="107"/>
    </row>
    <row r="20" spans="2:29" ht="12.75" customHeight="1" x14ac:dyDescent="0.3">
      <c r="B20" s="116">
        <f t="shared" si="4"/>
        <v>19</v>
      </c>
      <c r="C20" s="110" t="s">
        <v>331</v>
      </c>
      <c r="D20" s="118" t="s">
        <v>72</v>
      </c>
      <c r="E20" s="116">
        <f t="shared" si="5"/>
        <v>59</v>
      </c>
      <c r="F20" s="97" t="s">
        <v>267</v>
      </c>
      <c r="G20" s="97"/>
      <c r="H20" s="3">
        <f t="shared" si="0"/>
        <v>99</v>
      </c>
      <c r="K20" s="3">
        <f t="shared" si="1"/>
        <v>139</v>
      </c>
      <c r="N20" s="3">
        <f t="shared" si="2"/>
        <v>179</v>
      </c>
      <c r="O20" s="95"/>
      <c r="P20" s="116"/>
      <c r="Q20" s="116">
        <f t="shared" si="3"/>
        <v>219</v>
      </c>
      <c r="R20" s="13" t="s">
        <v>263</v>
      </c>
      <c r="S20" s="13" t="s">
        <v>20</v>
      </c>
      <c r="U20" s="131">
        <f t="shared" si="6"/>
        <v>19</v>
      </c>
      <c r="V20" s="132" t="s">
        <v>331</v>
      </c>
      <c r="W20" s="118">
        <f t="shared" si="7"/>
        <v>19</v>
      </c>
      <c r="X20" s="107" t="s">
        <v>0</v>
      </c>
      <c r="Y20" s="107"/>
      <c r="Z20" s="107"/>
      <c r="AA20" s="107"/>
      <c r="AB20" s="107"/>
      <c r="AC20" s="107"/>
    </row>
    <row r="21" spans="2:29" ht="12.75" customHeight="1" x14ac:dyDescent="0.3">
      <c r="B21" s="116">
        <f t="shared" si="4"/>
        <v>20</v>
      </c>
      <c r="C21" s="110" t="s">
        <v>336</v>
      </c>
      <c r="D21" s="118" t="s">
        <v>72</v>
      </c>
      <c r="E21" s="116">
        <f t="shared" si="5"/>
        <v>60</v>
      </c>
      <c r="F21" s="97" t="s">
        <v>267</v>
      </c>
      <c r="G21" s="97"/>
      <c r="H21" s="3">
        <f t="shared" si="0"/>
        <v>100</v>
      </c>
      <c r="I21" s="2"/>
      <c r="J21" s="99"/>
      <c r="K21" s="3">
        <f t="shared" si="1"/>
        <v>140</v>
      </c>
      <c r="N21" s="3">
        <f t="shared" si="2"/>
        <v>180</v>
      </c>
      <c r="O21" s="95"/>
      <c r="P21" s="116"/>
      <c r="Q21" s="116">
        <f t="shared" si="3"/>
        <v>220</v>
      </c>
      <c r="R21" s="13" t="s">
        <v>320</v>
      </c>
      <c r="S21" s="13" t="s">
        <v>20</v>
      </c>
      <c r="U21" s="131">
        <f t="shared" si="6"/>
        <v>20</v>
      </c>
      <c r="V21" s="132" t="s">
        <v>336</v>
      </c>
      <c r="W21" s="118">
        <f t="shared" si="7"/>
        <v>20</v>
      </c>
      <c r="X21" s="107" t="s">
        <v>0</v>
      </c>
      <c r="Y21" s="107"/>
      <c r="Z21" s="107"/>
      <c r="AA21" s="107"/>
      <c r="AB21" s="107"/>
      <c r="AC21" s="107"/>
    </row>
    <row r="22" spans="2:29" ht="12.75" customHeight="1" x14ac:dyDescent="0.3">
      <c r="B22" s="116">
        <f t="shared" si="4"/>
        <v>21</v>
      </c>
      <c r="C22" s="110" t="s">
        <v>335</v>
      </c>
      <c r="D22" s="118" t="s">
        <v>72</v>
      </c>
      <c r="E22" s="116">
        <f t="shared" si="5"/>
        <v>61</v>
      </c>
      <c r="F22" s="97" t="s">
        <v>354</v>
      </c>
      <c r="G22" s="97"/>
      <c r="H22" s="116">
        <f t="shared" si="0"/>
        <v>101</v>
      </c>
      <c r="I22" s="99" t="s">
        <v>208</v>
      </c>
      <c r="J22" s="99" t="s">
        <v>20</v>
      </c>
      <c r="K22" s="3">
        <f t="shared" si="1"/>
        <v>141</v>
      </c>
      <c r="L22" s="90"/>
      <c r="M22" s="38"/>
      <c r="N22" s="116">
        <f t="shared" si="2"/>
        <v>181</v>
      </c>
      <c r="O22" s="95"/>
      <c r="P22" s="116"/>
      <c r="Q22" s="116">
        <f t="shared" si="3"/>
        <v>221</v>
      </c>
      <c r="R22" s="13" t="s">
        <v>363</v>
      </c>
      <c r="S22" s="13" t="s">
        <v>20</v>
      </c>
      <c r="U22" s="131">
        <f t="shared" si="6"/>
        <v>21</v>
      </c>
      <c r="V22" s="132" t="s">
        <v>335</v>
      </c>
      <c r="W22" s="118">
        <f t="shared" si="7"/>
        <v>21</v>
      </c>
      <c r="X22" s="107" t="s">
        <v>0</v>
      </c>
      <c r="Y22" s="107"/>
      <c r="Z22" s="107"/>
      <c r="AA22" s="107"/>
      <c r="AB22" s="107"/>
      <c r="AC22" s="107"/>
    </row>
    <row r="23" spans="2:29" ht="12.75" customHeight="1" x14ac:dyDescent="0.3">
      <c r="B23" s="116">
        <f t="shared" si="4"/>
        <v>22</v>
      </c>
      <c r="C23" s="110" t="s">
        <v>333</v>
      </c>
      <c r="D23" s="118" t="s">
        <v>72</v>
      </c>
      <c r="E23" s="116">
        <f t="shared" si="5"/>
        <v>62</v>
      </c>
      <c r="F23" s="97" t="s">
        <v>354</v>
      </c>
      <c r="G23" s="97"/>
      <c r="H23" s="116">
        <f t="shared" si="0"/>
        <v>102</v>
      </c>
      <c r="I23" s="99" t="s">
        <v>308</v>
      </c>
      <c r="J23" s="99" t="s">
        <v>20</v>
      </c>
      <c r="K23" s="3">
        <f t="shared" si="1"/>
        <v>142</v>
      </c>
      <c r="L23" s="89"/>
      <c r="M23" s="38"/>
      <c r="N23" s="116">
        <f t="shared" si="2"/>
        <v>182</v>
      </c>
      <c r="O23" s="95"/>
      <c r="P23" s="116"/>
      <c r="Q23" s="116">
        <f t="shared" si="3"/>
        <v>222</v>
      </c>
      <c r="R23" s="118" t="s">
        <v>26</v>
      </c>
      <c r="S23" s="118" t="s">
        <v>72</v>
      </c>
      <c r="T23" s="118"/>
      <c r="U23" s="131">
        <f t="shared" si="6"/>
        <v>22</v>
      </c>
      <c r="V23" s="132" t="s">
        <v>333</v>
      </c>
      <c r="W23" s="118">
        <f t="shared" si="7"/>
        <v>22</v>
      </c>
      <c r="X23" s="107" t="s">
        <v>0</v>
      </c>
      <c r="Y23" s="107"/>
      <c r="Z23" s="107"/>
      <c r="AA23" s="107"/>
      <c r="AB23" s="107"/>
      <c r="AC23" s="107"/>
    </row>
    <row r="24" spans="2:29" ht="12.75" customHeight="1" x14ac:dyDescent="0.3">
      <c r="B24" s="116">
        <f t="shared" si="4"/>
        <v>23</v>
      </c>
      <c r="C24" s="110" t="s">
        <v>334</v>
      </c>
      <c r="D24" s="118" t="s">
        <v>72</v>
      </c>
      <c r="E24" s="116">
        <f t="shared" si="5"/>
        <v>63</v>
      </c>
      <c r="F24" s="97" t="s">
        <v>354</v>
      </c>
      <c r="G24" s="97"/>
      <c r="H24" s="116">
        <f t="shared" si="0"/>
        <v>103</v>
      </c>
      <c r="I24" s="113" t="s">
        <v>201</v>
      </c>
      <c r="J24" s="113" t="s">
        <v>72</v>
      </c>
      <c r="K24" s="3">
        <f t="shared" si="1"/>
        <v>143</v>
      </c>
      <c r="L24" s="89"/>
      <c r="M24" s="38"/>
      <c r="N24" s="116">
        <f t="shared" si="2"/>
        <v>183</v>
      </c>
      <c r="O24" s="96"/>
      <c r="P24" s="116"/>
      <c r="Q24" s="116">
        <f t="shared" si="3"/>
        <v>223</v>
      </c>
      <c r="R24" s="118" t="s">
        <v>61</v>
      </c>
      <c r="S24" s="118" t="s">
        <v>72</v>
      </c>
      <c r="T24" s="118"/>
      <c r="U24" s="131">
        <f t="shared" si="6"/>
        <v>23</v>
      </c>
      <c r="V24" s="132" t="s">
        <v>334</v>
      </c>
      <c r="W24" s="118">
        <f t="shared" si="7"/>
        <v>23</v>
      </c>
      <c r="X24" s="107" t="s">
        <v>0</v>
      </c>
      <c r="Y24" s="107"/>
      <c r="Z24" s="107"/>
      <c r="AA24" s="107"/>
      <c r="AB24" s="107"/>
      <c r="AC24" s="107"/>
    </row>
    <row r="25" spans="2:29" ht="12.75" customHeight="1" x14ac:dyDescent="0.3">
      <c r="B25" s="116">
        <f t="shared" si="4"/>
        <v>24</v>
      </c>
      <c r="C25" s="110" t="s">
        <v>332</v>
      </c>
      <c r="D25" s="118" t="s">
        <v>72</v>
      </c>
      <c r="E25" s="116">
        <f t="shared" si="5"/>
        <v>64</v>
      </c>
      <c r="F25" s="97" t="s">
        <v>354</v>
      </c>
      <c r="G25" s="97"/>
      <c r="H25" s="116">
        <f t="shared" si="0"/>
        <v>104</v>
      </c>
      <c r="I25" s="113" t="s">
        <v>202</v>
      </c>
      <c r="J25" s="113" t="s">
        <v>72</v>
      </c>
      <c r="K25" s="3">
        <f t="shared" si="1"/>
        <v>144</v>
      </c>
      <c r="L25" s="19"/>
      <c r="M25" s="38"/>
      <c r="N25" s="116">
        <f t="shared" si="2"/>
        <v>184</v>
      </c>
      <c r="O25" s="96"/>
      <c r="P25" s="116"/>
      <c r="Q25" s="116">
        <f t="shared" si="3"/>
        <v>224</v>
      </c>
      <c r="R25" s="118" t="s">
        <v>11</v>
      </c>
      <c r="S25" s="118" t="s">
        <v>72</v>
      </c>
      <c r="T25" s="118"/>
      <c r="U25" s="131">
        <f t="shared" si="6"/>
        <v>24</v>
      </c>
      <c r="V25" s="132" t="s">
        <v>332</v>
      </c>
      <c r="W25" s="118">
        <f t="shared" si="7"/>
        <v>24</v>
      </c>
      <c r="X25" s="107" t="s">
        <v>0</v>
      </c>
      <c r="Y25" s="107"/>
      <c r="Z25" s="107"/>
      <c r="AA25" s="107"/>
      <c r="AB25" s="107"/>
      <c r="AC25" s="107"/>
    </row>
    <row r="26" spans="2:29" ht="12.75" customHeight="1" x14ac:dyDescent="0.3">
      <c r="B26" s="116">
        <f t="shared" si="4"/>
        <v>25</v>
      </c>
      <c r="C26" s="110" t="s">
        <v>346</v>
      </c>
      <c r="D26" s="97" t="s">
        <v>72</v>
      </c>
      <c r="E26" s="116">
        <f t="shared" si="5"/>
        <v>65</v>
      </c>
      <c r="F26" s="97" t="s">
        <v>354</v>
      </c>
      <c r="G26" s="97"/>
      <c r="H26" s="116">
        <f t="shared" si="0"/>
        <v>105</v>
      </c>
      <c r="I26" s="113" t="s">
        <v>16</v>
      </c>
      <c r="J26" s="113" t="s">
        <v>72</v>
      </c>
      <c r="K26" s="3">
        <f t="shared" si="1"/>
        <v>145</v>
      </c>
      <c r="L26" s="19"/>
      <c r="M26" s="38"/>
      <c r="N26" s="116">
        <f t="shared" si="2"/>
        <v>185</v>
      </c>
      <c r="O26" s="96"/>
      <c r="P26" s="116"/>
      <c r="Q26" s="116">
        <f t="shared" si="3"/>
        <v>225</v>
      </c>
      <c r="R26" s="118" t="s">
        <v>67</v>
      </c>
      <c r="S26" s="118" t="s">
        <v>72</v>
      </c>
      <c r="T26" s="118"/>
      <c r="U26" s="131">
        <f t="shared" si="6"/>
        <v>25</v>
      </c>
      <c r="V26" s="132" t="s">
        <v>346</v>
      </c>
      <c r="W26" s="118">
        <f t="shared" si="7"/>
        <v>25</v>
      </c>
      <c r="X26" s="107" t="s">
        <v>0</v>
      </c>
      <c r="Y26" s="107"/>
      <c r="Z26" s="107"/>
      <c r="AA26" s="107"/>
      <c r="AB26" s="107"/>
      <c r="AC26" s="107"/>
    </row>
    <row r="27" spans="2:29" ht="12.75" customHeight="1" x14ac:dyDescent="0.3">
      <c r="B27" s="116">
        <f t="shared" si="4"/>
        <v>26</v>
      </c>
      <c r="C27" s="110" t="s">
        <v>347</v>
      </c>
      <c r="D27" s="97" t="s">
        <v>72</v>
      </c>
      <c r="E27" s="116">
        <f t="shared" si="5"/>
        <v>66</v>
      </c>
      <c r="F27" s="97" t="s">
        <v>354</v>
      </c>
      <c r="G27" s="97"/>
      <c r="H27" s="116">
        <f t="shared" si="0"/>
        <v>106</v>
      </c>
      <c r="I27" s="97" t="s">
        <v>309</v>
      </c>
      <c r="J27" s="107" t="s">
        <v>72</v>
      </c>
      <c r="K27" s="3">
        <f t="shared" si="1"/>
        <v>146</v>
      </c>
      <c r="L27" s="19"/>
      <c r="M27" s="38"/>
      <c r="N27" s="116">
        <f t="shared" si="2"/>
        <v>186</v>
      </c>
      <c r="O27" s="96"/>
      <c r="P27" s="116"/>
      <c r="Q27" s="116">
        <f t="shared" si="3"/>
        <v>226</v>
      </c>
      <c r="S27" s="118"/>
      <c r="T27" s="118"/>
      <c r="U27" s="131">
        <f t="shared" si="6"/>
        <v>26</v>
      </c>
      <c r="V27" s="132" t="s">
        <v>347</v>
      </c>
      <c r="W27" s="118">
        <f t="shared" si="7"/>
        <v>26</v>
      </c>
      <c r="X27" s="107" t="s">
        <v>0</v>
      </c>
      <c r="Y27" s="107"/>
      <c r="Z27" s="107"/>
      <c r="AA27" s="107"/>
      <c r="AB27" s="107"/>
      <c r="AC27" s="107"/>
    </row>
    <row r="28" spans="2:29" ht="12.75" customHeight="1" x14ac:dyDescent="0.3">
      <c r="B28" s="116">
        <f t="shared" si="4"/>
        <v>27</v>
      </c>
      <c r="C28" s="110" t="s">
        <v>350</v>
      </c>
      <c r="D28" s="97" t="s">
        <v>72</v>
      </c>
      <c r="E28" s="116">
        <f t="shared" si="5"/>
        <v>67</v>
      </c>
      <c r="F28" s="97" t="s">
        <v>354</v>
      </c>
      <c r="G28" s="97"/>
      <c r="H28" s="116">
        <f t="shared" si="0"/>
        <v>107</v>
      </c>
      <c r="I28" s="95" t="s">
        <v>310</v>
      </c>
      <c r="J28" s="99" t="s">
        <v>20</v>
      </c>
      <c r="K28" s="3">
        <f t="shared" si="1"/>
        <v>147</v>
      </c>
      <c r="L28" s="19"/>
      <c r="M28" s="19"/>
      <c r="N28" s="116">
        <f t="shared" si="2"/>
        <v>187</v>
      </c>
      <c r="O28" s="96"/>
      <c r="P28" s="116"/>
      <c r="Q28" s="116">
        <f t="shared" si="3"/>
        <v>227</v>
      </c>
      <c r="S28" s="118"/>
      <c r="T28" s="118"/>
      <c r="U28" s="131">
        <v>27</v>
      </c>
      <c r="V28" s="132" t="s">
        <v>350</v>
      </c>
      <c r="W28" s="118">
        <f t="shared" si="7"/>
        <v>27</v>
      </c>
      <c r="X28" s="107" t="s">
        <v>0</v>
      </c>
      <c r="Y28" s="107"/>
      <c r="Z28" s="107"/>
      <c r="AA28" s="107"/>
      <c r="AB28" s="107"/>
      <c r="AC28" s="107"/>
    </row>
    <row r="29" spans="2:29" ht="12.75" customHeight="1" x14ac:dyDescent="0.3">
      <c r="B29" s="117">
        <f t="shared" si="4"/>
        <v>28</v>
      </c>
      <c r="C29" s="110" t="s">
        <v>351</v>
      </c>
      <c r="D29" s="97" t="s">
        <v>72</v>
      </c>
      <c r="E29" s="116">
        <f t="shared" si="5"/>
        <v>68</v>
      </c>
      <c r="F29" s="97" t="s">
        <v>354</v>
      </c>
      <c r="G29" s="97"/>
      <c r="H29" s="116">
        <f t="shared" si="0"/>
        <v>108</v>
      </c>
      <c r="I29" s="95" t="s">
        <v>311</v>
      </c>
      <c r="J29" s="97" t="s">
        <v>20</v>
      </c>
      <c r="K29" s="15">
        <f t="shared" si="1"/>
        <v>148</v>
      </c>
      <c r="L29" s="19"/>
      <c r="M29" s="19"/>
      <c r="N29" s="117">
        <f t="shared" si="2"/>
        <v>188</v>
      </c>
      <c r="O29" s="96"/>
      <c r="P29" s="116"/>
      <c r="Q29" s="116">
        <f t="shared" si="3"/>
        <v>228</v>
      </c>
      <c r="S29" s="118"/>
      <c r="T29" s="118"/>
      <c r="U29" s="131">
        <v>28</v>
      </c>
      <c r="V29" s="132" t="s">
        <v>351</v>
      </c>
      <c r="W29" s="118">
        <f t="shared" si="7"/>
        <v>28</v>
      </c>
      <c r="X29" s="107" t="s">
        <v>0</v>
      </c>
      <c r="Y29" s="107"/>
      <c r="Z29" s="107"/>
      <c r="AA29" s="107"/>
      <c r="AB29" s="107"/>
      <c r="AC29" s="107"/>
    </row>
    <row r="30" spans="2:29" ht="12.75" customHeight="1" x14ac:dyDescent="0.3">
      <c r="B30" s="117">
        <f t="shared" si="4"/>
        <v>29</v>
      </c>
      <c r="C30" s="110" t="s">
        <v>368</v>
      </c>
      <c r="D30" s="97" t="s">
        <v>72</v>
      </c>
      <c r="E30" s="116">
        <f t="shared" si="5"/>
        <v>69</v>
      </c>
      <c r="F30" s="97" t="s">
        <v>354</v>
      </c>
      <c r="G30" s="97"/>
      <c r="H30" s="116">
        <f t="shared" si="0"/>
        <v>109</v>
      </c>
      <c r="I30" s="95" t="s">
        <v>312</v>
      </c>
      <c r="J30" s="97" t="s">
        <v>20</v>
      </c>
      <c r="K30" s="15">
        <f t="shared" si="1"/>
        <v>149</v>
      </c>
      <c r="L30" s="92"/>
      <c r="M30" s="92"/>
      <c r="N30" s="15">
        <f t="shared" si="2"/>
        <v>189</v>
      </c>
      <c r="P30" s="116"/>
      <c r="Q30" s="116">
        <f t="shared" si="3"/>
        <v>229</v>
      </c>
      <c r="S30" s="118"/>
      <c r="T30" s="118"/>
      <c r="U30" s="117">
        <f t="shared" ref="U30:U93" si="8">U29+1</f>
        <v>29</v>
      </c>
      <c r="V30" s="110" t="s">
        <v>368</v>
      </c>
      <c r="W30" s="118">
        <f t="shared" si="7"/>
        <v>29</v>
      </c>
      <c r="X30" s="107" t="s">
        <v>0</v>
      </c>
      <c r="Y30" s="107"/>
      <c r="Z30" s="107"/>
      <c r="AA30" s="107"/>
      <c r="AB30" s="107"/>
      <c r="AC30" s="107"/>
    </row>
    <row r="31" spans="2:29" ht="12.75" customHeight="1" x14ac:dyDescent="0.3">
      <c r="B31" s="116">
        <f t="shared" si="4"/>
        <v>30</v>
      </c>
      <c r="C31" s="110" t="s">
        <v>369</v>
      </c>
      <c r="D31" s="97" t="s">
        <v>72</v>
      </c>
      <c r="E31" s="116">
        <f t="shared" si="5"/>
        <v>70</v>
      </c>
      <c r="F31" s="97" t="s">
        <v>354</v>
      </c>
      <c r="G31" s="97"/>
      <c r="H31" s="116">
        <f t="shared" si="0"/>
        <v>110</v>
      </c>
      <c r="I31" s="95" t="s">
        <v>313</v>
      </c>
      <c r="J31" s="97" t="s">
        <v>20</v>
      </c>
      <c r="K31" s="3">
        <f t="shared" si="1"/>
        <v>150</v>
      </c>
      <c r="L31" s="19"/>
      <c r="M31" s="19"/>
      <c r="N31" s="3">
        <f t="shared" si="2"/>
        <v>190</v>
      </c>
      <c r="P31" s="116"/>
      <c r="Q31" s="116">
        <f t="shared" si="3"/>
        <v>230</v>
      </c>
      <c r="S31" s="118"/>
      <c r="T31" s="118"/>
      <c r="U31" s="116">
        <f t="shared" si="8"/>
        <v>30</v>
      </c>
      <c r="V31" s="110" t="s">
        <v>369</v>
      </c>
      <c r="W31" s="118">
        <f t="shared" si="7"/>
        <v>30</v>
      </c>
      <c r="X31" s="107" t="s">
        <v>0</v>
      </c>
      <c r="Y31" s="107"/>
      <c r="Z31" s="107"/>
      <c r="AA31" s="107"/>
      <c r="AB31" s="107"/>
      <c r="AC31" s="107"/>
    </row>
    <row r="32" spans="2:29" ht="12.75" customHeight="1" x14ac:dyDescent="0.3">
      <c r="B32" s="116">
        <f t="shared" si="4"/>
        <v>31</v>
      </c>
      <c r="C32" s="110" t="s">
        <v>370</v>
      </c>
      <c r="D32" s="97" t="s">
        <v>72</v>
      </c>
      <c r="E32" s="116">
        <f t="shared" si="5"/>
        <v>71</v>
      </c>
      <c r="F32" s="97" t="s">
        <v>354</v>
      </c>
      <c r="G32" s="95"/>
      <c r="H32" s="116">
        <f t="shared" si="0"/>
        <v>111</v>
      </c>
      <c r="I32" s="95" t="s">
        <v>88</v>
      </c>
      <c r="J32" s="97" t="s">
        <v>46</v>
      </c>
      <c r="K32" s="116">
        <v>151</v>
      </c>
      <c r="L32" s="95"/>
      <c r="M32" s="114"/>
      <c r="N32" s="3">
        <f t="shared" si="2"/>
        <v>191</v>
      </c>
      <c r="O32" s="17"/>
      <c r="P32" s="116"/>
      <c r="Q32" s="116">
        <f t="shared" si="3"/>
        <v>231</v>
      </c>
      <c r="S32" s="118"/>
      <c r="T32" s="118"/>
      <c r="U32" s="116">
        <f t="shared" si="8"/>
        <v>31</v>
      </c>
      <c r="V32" s="110" t="s">
        <v>370</v>
      </c>
      <c r="W32" s="118">
        <f t="shared" si="7"/>
        <v>31</v>
      </c>
      <c r="X32" s="107" t="s">
        <v>0</v>
      </c>
      <c r="Y32" s="107"/>
      <c r="Z32" s="107"/>
      <c r="AA32" s="107"/>
      <c r="AB32" s="107"/>
      <c r="AC32" s="107"/>
    </row>
    <row r="33" spans="2:33" ht="12.75" customHeight="1" x14ac:dyDescent="0.3">
      <c r="B33" s="116">
        <f t="shared" si="4"/>
        <v>32</v>
      </c>
      <c r="C33" s="110" t="s">
        <v>371</v>
      </c>
      <c r="D33" s="97" t="s">
        <v>72</v>
      </c>
      <c r="E33" s="116">
        <f t="shared" si="5"/>
        <v>72</v>
      </c>
      <c r="F33" s="97" t="s">
        <v>365</v>
      </c>
      <c r="G33" s="95"/>
      <c r="H33" s="116">
        <f t="shared" si="0"/>
        <v>112</v>
      </c>
      <c r="I33" s="95" t="s">
        <v>247</v>
      </c>
      <c r="J33" s="97" t="s">
        <v>46</v>
      </c>
      <c r="K33" s="116">
        <f t="shared" si="1"/>
        <v>152</v>
      </c>
      <c r="L33" s="95"/>
      <c r="M33" s="114"/>
      <c r="N33" s="3">
        <f t="shared" si="2"/>
        <v>192</v>
      </c>
      <c r="O33" s="17"/>
      <c r="P33" s="116"/>
      <c r="Q33" s="116">
        <f t="shared" si="3"/>
        <v>232</v>
      </c>
      <c r="S33" s="118"/>
      <c r="T33" s="118"/>
      <c r="U33" s="116">
        <f t="shared" si="8"/>
        <v>32</v>
      </c>
      <c r="V33" s="110" t="s">
        <v>371</v>
      </c>
      <c r="W33" s="118">
        <f t="shared" si="7"/>
        <v>32</v>
      </c>
      <c r="X33" s="107" t="s">
        <v>0</v>
      </c>
      <c r="Y33" s="107"/>
      <c r="Z33" s="107"/>
      <c r="AA33" s="107"/>
      <c r="AB33" s="107"/>
      <c r="AC33" s="107"/>
    </row>
    <row r="34" spans="2:33" ht="12.75" customHeight="1" x14ac:dyDescent="0.3">
      <c r="B34" s="116">
        <f t="shared" si="4"/>
        <v>33</v>
      </c>
      <c r="C34" s="110" t="s">
        <v>372</v>
      </c>
      <c r="D34" s="97" t="s">
        <v>72</v>
      </c>
      <c r="E34" s="116">
        <f t="shared" si="5"/>
        <v>73</v>
      </c>
      <c r="F34" s="95" t="s">
        <v>364</v>
      </c>
      <c r="G34" s="95"/>
      <c r="H34" s="116">
        <f t="shared" si="0"/>
        <v>113</v>
      </c>
      <c r="I34" s="95" t="s">
        <v>314</v>
      </c>
      <c r="J34" s="97" t="s">
        <v>20</v>
      </c>
      <c r="K34" s="116">
        <f t="shared" si="1"/>
        <v>153</v>
      </c>
      <c r="L34" s="95" t="s">
        <v>321</v>
      </c>
      <c r="M34" s="114" t="s">
        <v>20</v>
      </c>
      <c r="N34" s="3">
        <f t="shared" si="2"/>
        <v>193</v>
      </c>
      <c r="O34" s="17"/>
      <c r="P34" s="116"/>
      <c r="Q34" s="116">
        <f t="shared" si="3"/>
        <v>233</v>
      </c>
      <c r="S34" s="118"/>
      <c r="T34" s="118"/>
      <c r="U34" s="116">
        <f t="shared" si="8"/>
        <v>33</v>
      </c>
      <c r="V34" s="110" t="s">
        <v>372</v>
      </c>
      <c r="W34" s="118">
        <f t="shared" si="7"/>
        <v>33</v>
      </c>
      <c r="X34" s="107" t="s">
        <v>0</v>
      </c>
      <c r="Y34" s="107"/>
      <c r="Z34" s="107"/>
      <c r="AA34" s="107"/>
      <c r="AB34" s="107"/>
      <c r="AC34" s="107"/>
    </row>
    <row r="35" spans="2:33" ht="12.75" customHeight="1" x14ac:dyDescent="0.3">
      <c r="B35" s="116">
        <f t="shared" si="4"/>
        <v>34</v>
      </c>
      <c r="C35" s="110" t="s">
        <v>373</v>
      </c>
      <c r="D35" s="97" t="s">
        <v>72</v>
      </c>
      <c r="E35" s="116">
        <f t="shared" si="5"/>
        <v>74</v>
      </c>
      <c r="F35" s="95"/>
      <c r="G35" s="95"/>
      <c r="H35" s="3">
        <f t="shared" si="0"/>
        <v>114</v>
      </c>
      <c r="I35" s="95" t="s">
        <v>314</v>
      </c>
      <c r="J35" s="109" t="s">
        <v>20</v>
      </c>
      <c r="K35" s="116">
        <f t="shared" si="1"/>
        <v>154</v>
      </c>
      <c r="L35" s="95" t="s">
        <v>322</v>
      </c>
      <c r="M35" s="114" t="s">
        <v>20</v>
      </c>
      <c r="N35" s="3">
        <f t="shared" si="2"/>
        <v>194</v>
      </c>
      <c r="O35" s="17"/>
      <c r="P35" s="116"/>
      <c r="Q35" s="116">
        <f t="shared" si="3"/>
        <v>234</v>
      </c>
      <c r="S35" s="118"/>
      <c r="T35" s="118"/>
      <c r="U35" s="116">
        <f t="shared" si="8"/>
        <v>34</v>
      </c>
      <c r="V35" s="110" t="s">
        <v>373</v>
      </c>
      <c r="W35" s="118">
        <f t="shared" si="7"/>
        <v>34</v>
      </c>
      <c r="X35" s="107" t="s">
        <v>0</v>
      </c>
      <c r="Y35" s="107"/>
      <c r="Z35" s="107"/>
      <c r="AA35" s="107"/>
      <c r="AB35" s="107"/>
      <c r="AC35" s="107"/>
    </row>
    <row r="36" spans="2:33" ht="12.75" customHeight="1" x14ac:dyDescent="0.3">
      <c r="B36" s="116">
        <f t="shared" si="4"/>
        <v>35</v>
      </c>
      <c r="C36" s="110"/>
      <c r="D36" s="97"/>
      <c r="E36" s="116">
        <f t="shared" si="5"/>
        <v>75</v>
      </c>
      <c r="F36" s="95"/>
      <c r="G36" s="109"/>
      <c r="H36" s="3">
        <f t="shared" si="0"/>
        <v>115</v>
      </c>
      <c r="I36" s="95" t="s">
        <v>9</v>
      </c>
      <c r="J36" s="109" t="s">
        <v>20</v>
      </c>
      <c r="K36" s="116">
        <f t="shared" si="1"/>
        <v>155</v>
      </c>
      <c r="L36" s="97" t="s">
        <v>23</v>
      </c>
      <c r="M36" s="114" t="s">
        <v>72</v>
      </c>
      <c r="N36" s="3">
        <f t="shared" si="2"/>
        <v>195</v>
      </c>
      <c r="O36" s="17"/>
      <c r="P36" s="116"/>
      <c r="Q36" s="116">
        <f t="shared" si="3"/>
        <v>235</v>
      </c>
      <c r="S36" s="118"/>
      <c r="T36" s="118"/>
      <c r="U36" s="116">
        <f t="shared" si="8"/>
        <v>35</v>
      </c>
      <c r="V36" s="91" t="s">
        <v>193</v>
      </c>
      <c r="W36" s="118">
        <f t="shared" si="7"/>
        <v>35</v>
      </c>
      <c r="X36" s="107"/>
      <c r="Y36" s="107"/>
      <c r="Z36" s="107" t="s">
        <v>352</v>
      </c>
      <c r="AA36" s="107"/>
      <c r="AB36" s="107"/>
      <c r="AC36" s="107"/>
    </row>
    <row r="37" spans="2:33" ht="12.75" customHeight="1" x14ac:dyDescent="0.3">
      <c r="B37" s="116">
        <f t="shared" si="4"/>
        <v>36</v>
      </c>
      <c r="C37" s="110"/>
      <c r="D37" s="97"/>
      <c r="E37" s="116">
        <f t="shared" si="5"/>
        <v>76</v>
      </c>
      <c r="F37" s="95"/>
      <c r="H37" s="3">
        <f t="shared" si="0"/>
        <v>116</v>
      </c>
      <c r="I37" s="95" t="s">
        <v>315</v>
      </c>
      <c r="J37" s="109" t="s">
        <v>20</v>
      </c>
      <c r="K37" s="116">
        <f t="shared" si="1"/>
        <v>156</v>
      </c>
      <c r="L37" s="97" t="s">
        <v>128</v>
      </c>
      <c r="M37" s="114" t="s">
        <v>72</v>
      </c>
      <c r="N37" s="3">
        <f t="shared" si="2"/>
        <v>196</v>
      </c>
      <c r="O37" s="17"/>
      <c r="P37" s="116"/>
      <c r="Q37" s="116">
        <f t="shared" si="3"/>
        <v>236</v>
      </c>
      <c r="U37" s="116">
        <f t="shared" si="8"/>
        <v>36</v>
      </c>
      <c r="V37" s="91" t="s">
        <v>192</v>
      </c>
      <c r="W37" s="118">
        <f t="shared" si="7"/>
        <v>36</v>
      </c>
      <c r="X37" s="107"/>
      <c r="Y37" s="107"/>
      <c r="Z37" s="107" t="s">
        <v>352</v>
      </c>
      <c r="AA37" s="107"/>
      <c r="AB37" s="107"/>
      <c r="AC37" s="107"/>
    </row>
    <row r="38" spans="2:33" ht="12.75" customHeight="1" x14ac:dyDescent="0.3">
      <c r="B38" s="116">
        <f t="shared" si="4"/>
        <v>37</v>
      </c>
      <c r="C38" s="110"/>
      <c r="D38" s="97"/>
      <c r="E38" s="116">
        <f t="shared" si="5"/>
        <v>77</v>
      </c>
      <c r="F38" s="95"/>
      <c r="G38" s="101"/>
      <c r="H38" s="3">
        <f t="shared" si="0"/>
        <v>117</v>
      </c>
      <c r="I38" s="95" t="s">
        <v>15</v>
      </c>
      <c r="J38" s="109" t="s">
        <v>20</v>
      </c>
      <c r="K38" s="116">
        <f t="shared" si="1"/>
        <v>157</v>
      </c>
      <c r="L38" s="95" t="s">
        <v>298</v>
      </c>
      <c r="M38" s="114" t="s">
        <v>20</v>
      </c>
      <c r="N38" s="3">
        <f t="shared" si="2"/>
        <v>197</v>
      </c>
      <c r="O38" s="17"/>
      <c r="P38" s="116"/>
      <c r="Q38" s="116">
        <f t="shared" si="3"/>
        <v>237</v>
      </c>
      <c r="U38" s="116">
        <f t="shared" si="8"/>
        <v>37</v>
      </c>
      <c r="V38" s="91" t="s">
        <v>267</v>
      </c>
      <c r="W38" s="118">
        <f t="shared" si="7"/>
        <v>37</v>
      </c>
      <c r="X38" s="107"/>
      <c r="Y38" s="107"/>
      <c r="Z38" s="107"/>
      <c r="AA38" s="107"/>
      <c r="AB38" s="107" t="s">
        <v>353</v>
      </c>
      <c r="AC38" s="107"/>
    </row>
    <row r="39" spans="2:33" ht="12.75" customHeight="1" x14ac:dyDescent="0.3">
      <c r="B39" s="116">
        <f t="shared" si="4"/>
        <v>38</v>
      </c>
      <c r="C39" s="110"/>
      <c r="D39" s="97"/>
      <c r="E39" s="116">
        <f t="shared" si="5"/>
        <v>78</v>
      </c>
      <c r="F39" s="95"/>
      <c r="G39" s="101"/>
      <c r="H39" s="3">
        <f t="shared" si="0"/>
        <v>118</v>
      </c>
      <c r="I39" s="95" t="s">
        <v>255</v>
      </c>
      <c r="J39" s="109" t="s">
        <v>20</v>
      </c>
      <c r="K39" s="116">
        <f t="shared" si="1"/>
        <v>158</v>
      </c>
      <c r="L39" s="95" t="s">
        <v>300</v>
      </c>
      <c r="M39" s="114" t="s">
        <v>20</v>
      </c>
      <c r="N39" s="3">
        <f t="shared" si="2"/>
        <v>198</v>
      </c>
      <c r="O39" s="8"/>
      <c r="P39" s="116"/>
      <c r="Q39" s="116">
        <f t="shared" si="3"/>
        <v>238</v>
      </c>
      <c r="U39" s="116">
        <f t="shared" si="8"/>
        <v>38</v>
      </c>
      <c r="V39" s="91" t="s">
        <v>267</v>
      </c>
      <c r="W39" s="118">
        <f t="shared" si="7"/>
        <v>38</v>
      </c>
      <c r="X39" s="107"/>
      <c r="Y39" s="107"/>
      <c r="Z39" s="107"/>
      <c r="AA39" s="107"/>
      <c r="AB39" s="107" t="s">
        <v>353</v>
      </c>
      <c r="AC39" s="107"/>
    </row>
    <row r="40" spans="2:33" ht="12.75" customHeight="1" x14ac:dyDescent="0.3">
      <c r="B40" s="116">
        <f t="shared" si="4"/>
        <v>39</v>
      </c>
      <c r="C40" s="110"/>
      <c r="D40" s="97"/>
      <c r="E40" s="3">
        <f t="shared" si="5"/>
        <v>79</v>
      </c>
      <c r="G40" s="101"/>
      <c r="H40" s="3">
        <f t="shared" si="0"/>
        <v>119</v>
      </c>
      <c r="I40" s="95"/>
      <c r="J40" s="109"/>
      <c r="K40" s="116">
        <f t="shared" si="1"/>
        <v>159</v>
      </c>
      <c r="L40" s="95" t="s">
        <v>10</v>
      </c>
      <c r="M40" s="98" t="s">
        <v>20</v>
      </c>
      <c r="N40" s="3">
        <f t="shared" si="2"/>
        <v>199</v>
      </c>
      <c r="O40" s="8"/>
      <c r="P40" s="116"/>
      <c r="Q40" s="116">
        <f t="shared" si="3"/>
        <v>239</v>
      </c>
      <c r="U40" s="116">
        <f t="shared" si="8"/>
        <v>39</v>
      </c>
      <c r="V40" s="91" t="s">
        <v>267</v>
      </c>
      <c r="W40" s="118">
        <f t="shared" si="7"/>
        <v>39</v>
      </c>
      <c r="X40" s="107"/>
      <c r="Y40" s="107"/>
      <c r="Z40" s="107"/>
      <c r="AA40" s="107"/>
      <c r="AB40" s="107" t="s">
        <v>353</v>
      </c>
      <c r="AC40" s="107"/>
    </row>
    <row r="41" spans="2:33" ht="12.75" customHeight="1" x14ac:dyDescent="0.3">
      <c r="B41" s="116">
        <f t="shared" si="4"/>
        <v>40</v>
      </c>
      <c r="C41" s="110"/>
      <c r="D41" s="97"/>
      <c r="E41" s="3">
        <f t="shared" si="5"/>
        <v>80</v>
      </c>
      <c r="G41" s="101"/>
      <c r="H41" s="3">
        <f t="shared" si="0"/>
        <v>120</v>
      </c>
      <c r="I41" s="95"/>
      <c r="J41" s="109"/>
      <c r="K41" s="116">
        <f t="shared" si="1"/>
        <v>160</v>
      </c>
      <c r="L41" s="95" t="s">
        <v>10</v>
      </c>
      <c r="M41" s="98" t="s">
        <v>20</v>
      </c>
      <c r="N41" s="3">
        <f t="shared" si="2"/>
        <v>200</v>
      </c>
      <c r="O41" s="8"/>
      <c r="P41" s="116"/>
      <c r="Q41" s="116">
        <f t="shared" si="3"/>
        <v>240</v>
      </c>
      <c r="U41" s="116">
        <f t="shared" si="8"/>
        <v>40</v>
      </c>
      <c r="V41" s="91" t="s">
        <v>267</v>
      </c>
      <c r="W41" s="118">
        <f t="shared" si="7"/>
        <v>40</v>
      </c>
      <c r="X41" s="107"/>
      <c r="Y41" s="107"/>
      <c r="Z41" s="107"/>
      <c r="AA41" s="107"/>
      <c r="AB41" s="107" t="s">
        <v>353</v>
      </c>
      <c r="AC41" s="107"/>
      <c r="AE41" s="12"/>
      <c r="AG41" s="12"/>
    </row>
    <row r="42" spans="2:33" s="12" customFormat="1" ht="12.75" customHeight="1" thickBot="1" x14ac:dyDescent="0.35">
      <c r="B42" s="75"/>
      <c r="C42" s="74"/>
      <c r="D42" s="102"/>
      <c r="E42" s="75"/>
      <c r="F42" s="74"/>
      <c r="G42" s="102"/>
      <c r="H42" s="75"/>
      <c r="I42" s="74"/>
      <c r="J42" s="104"/>
      <c r="K42" s="75"/>
      <c r="L42" s="74"/>
      <c r="M42" s="74"/>
      <c r="N42" s="75"/>
      <c r="O42" s="74"/>
      <c r="P42" s="102"/>
      <c r="Q42" s="75"/>
      <c r="R42" s="74"/>
      <c r="S42" s="102" t="s">
        <v>43</v>
      </c>
      <c r="T42" s="102"/>
      <c r="U42" s="116">
        <f t="shared" si="8"/>
        <v>41</v>
      </c>
      <c r="V42" s="91" t="s">
        <v>267</v>
      </c>
      <c r="W42" s="118">
        <f t="shared" si="7"/>
        <v>41</v>
      </c>
      <c r="X42" s="107"/>
      <c r="Y42" s="107"/>
      <c r="Z42" s="107"/>
      <c r="AA42" s="107"/>
      <c r="AB42" s="107" t="s">
        <v>353</v>
      </c>
      <c r="AC42" s="107"/>
      <c r="AD42"/>
      <c r="AF42"/>
    </row>
    <row r="43" spans="2:33" s="12" customFormat="1" ht="12.75" customHeight="1" thickBot="1" x14ac:dyDescent="0.35">
      <c r="B43" s="78"/>
      <c r="C43" s="76">
        <f>COUNTA(C2:C41)</f>
        <v>34</v>
      </c>
      <c r="D43" s="103"/>
      <c r="E43" s="78"/>
      <c r="F43" s="76">
        <f>COUNTA(F2:F41)</f>
        <v>23</v>
      </c>
      <c r="G43" s="103"/>
      <c r="H43" s="78"/>
      <c r="I43" s="76">
        <f>COUNTA(I2:I41)</f>
        <v>18</v>
      </c>
      <c r="J43" s="103"/>
      <c r="K43" s="78"/>
      <c r="L43" s="76">
        <f>COUNTA(L2:L41)</f>
        <v>16</v>
      </c>
      <c r="M43" s="77"/>
      <c r="N43" s="78"/>
      <c r="O43" s="76"/>
      <c r="P43" s="76">
        <f>COUNTA(P2:P41)</f>
        <v>6</v>
      </c>
      <c r="Q43" s="78"/>
      <c r="R43" s="76">
        <f>COUNTA(R2:R41)</f>
        <v>23</v>
      </c>
      <c r="S43" s="108">
        <f>SUM(C43:R43)</f>
        <v>120</v>
      </c>
      <c r="T43" s="133"/>
      <c r="U43" s="116">
        <f t="shared" si="8"/>
        <v>42</v>
      </c>
      <c r="V43" s="91" t="s">
        <v>267</v>
      </c>
      <c r="W43" s="118">
        <f t="shared" si="7"/>
        <v>42</v>
      </c>
      <c r="X43" s="107"/>
      <c r="Y43" s="107"/>
      <c r="Z43" s="107"/>
      <c r="AA43" s="107"/>
      <c r="AB43" s="107" t="s">
        <v>353</v>
      </c>
      <c r="AC43" s="107"/>
      <c r="AD43"/>
      <c r="AE43"/>
      <c r="AF43"/>
      <c r="AG43"/>
    </row>
    <row r="44" spans="2:33" ht="12.75" customHeight="1" x14ac:dyDescent="0.3">
      <c r="U44" s="116">
        <f t="shared" si="8"/>
        <v>43</v>
      </c>
      <c r="V44" s="91" t="s">
        <v>267</v>
      </c>
      <c r="W44" s="118">
        <f t="shared" si="7"/>
        <v>43</v>
      </c>
      <c r="X44" s="107"/>
      <c r="Y44" s="107"/>
      <c r="Z44" s="107"/>
      <c r="AA44" s="107"/>
      <c r="AB44" s="107" t="s">
        <v>353</v>
      </c>
      <c r="AC44" s="107"/>
    </row>
    <row r="45" spans="2:33" ht="12.75" customHeight="1" x14ac:dyDescent="0.3">
      <c r="U45" s="116">
        <f t="shared" si="8"/>
        <v>44</v>
      </c>
      <c r="V45" s="91" t="s">
        <v>267</v>
      </c>
      <c r="W45" s="118">
        <f t="shared" si="7"/>
        <v>44</v>
      </c>
      <c r="X45" s="107"/>
      <c r="Y45" s="107"/>
      <c r="Z45" s="107"/>
      <c r="AA45" s="107"/>
      <c r="AB45" s="107" t="s">
        <v>353</v>
      </c>
      <c r="AC45" s="107"/>
    </row>
    <row r="46" spans="2:33" ht="12.75" customHeight="1" x14ac:dyDescent="0.3">
      <c r="U46" s="116">
        <f t="shared" si="8"/>
        <v>45</v>
      </c>
      <c r="V46" s="91" t="s">
        <v>354</v>
      </c>
      <c r="W46" s="118">
        <f t="shared" si="7"/>
        <v>45</v>
      </c>
      <c r="X46" s="107"/>
      <c r="Y46" s="107"/>
      <c r="Z46" s="107"/>
      <c r="AA46" s="107"/>
      <c r="AB46" s="107" t="s">
        <v>353</v>
      </c>
      <c r="AC46" s="107"/>
    </row>
    <row r="47" spans="2:33" ht="12.75" customHeight="1" x14ac:dyDescent="0.3">
      <c r="U47" s="116">
        <f t="shared" si="8"/>
        <v>46</v>
      </c>
      <c r="V47" s="91" t="s">
        <v>354</v>
      </c>
      <c r="W47" s="118">
        <f t="shared" si="7"/>
        <v>46</v>
      </c>
      <c r="X47" s="118"/>
      <c r="Y47" s="107"/>
      <c r="Z47" s="118"/>
      <c r="AA47" s="107"/>
      <c r="AB47" s="107" t="s">
        <v>353</v>
      </c>
      <c r="AC47" s="118"/>
      <c r="AD47" s="12"/>
    </row>
    <row r="48" spans="2:33" ht="12.75" customHeight="1" x14ac:dyDescent="0.3">
      <c r="U48" s="116">
        <f t="shared" si="8"/>
        <v>47</v>
      </c>
      <c r="V48" s="91" t="s">
        <v>354</v>
      </c>
      <c r="W48" s="118">
        <f t="shared" si="7"/>
        <v>47</v>
      </c>
      <c r="X48" s="118"/>
      <c r="Y48" s="118"/>
      <c r="Z48" s="118"/>
      <c r="AA48" s="107"/>
      <c r="AB48" s="107" t="s">
        <v>353</v>
      </c>
      <c r="AC48" s="118"/>
      <c r="AD48" s="12"/>
    </row>
    <row r="49" spans="21:29" ht="12.75" customHeight="1" x14ac:dyDescent="0.3">
      <c r="U49" s="116">
        <f t="shared" si="8"/>
        <v>48</v>
      </c>
      <c r="V49" s="91" t="s">
        <v>354</v>
      </c>
      <c r="W49" s="118">
        <f t="shared" si="7"/>
        <v>48</v>
      </c>
      <c r="X49" s="107"/>
      <c r="Y49" s="107"/>
      <c r="Z49" s="107"/>
      <c r="AA49" s="107"/>
      <c r="AB49" s="107" t="s">
        <v>353</v>
      </c>
      <c r="AC49" s="107"/>
    </row>
    <row r="50" spans="21:29" ht="12.75" customHeight="1" x14ac:dyDescent="0.3">
      <c r="U50" s="116">
        <f t="shared" si="8"/>
        <v>49</v>
      </c>
      <c r="V50" s="91" t="s">
        <v>354</v>
      </c>
      <c r="W50" s="118">
        <f t="shared" si="7"/>
        <v>49</v>
      </c>
      <c r="X50" s="107"/>
      <c r="Y50" s="107"/>
      <c r="Z50" s="107"/>
      <c r="AA50" s="107"/>
      <c r="AB50" s="107" t="s">
        <v>353</v>
      </c>
      <c r="AC50" s="107"/>
    </row>
    <row r="51" spans="21:29" ht="12.75" customHeight="1" x14ac:dyDescent="0.3">
      <c r="U51" s="116">
        <f t="shared" si="8"/>
        <v>50</v>
      </c>
      <c r="V51" s="91" t="s">
        <v>354</v>
      </c>
      <c r="W51" s="118">
        <f t="shared" si="7"/>
        <v>50</v>
      </c>
      <c r="X51" s="107"/>
      <c r="Y51" s="107"/>
      <c r="Z51" s="107"/>
      <c r="AA51" s="107"/>
      <c r="AB51" s="107" t="s">
        <v>353</v>
      </c>
      <c r="AC51" s="107"/>
    </row>
    <row r="52" spans="21:29" ht="12.75" customHeight="1" x14ac:dyDescent="0.3">
      <c r="U52" s="116">
        <f t="shared" si="8"/>
        <v>51</v>
      </c>
      <c r="V52" s="91" t="s">
        <v>354</v>
      </c>
      <c r="W52" s="118">
        <f t="shared" si="7"/>
        <v>51</v>
      </c>
      <c r="X52" s="107"/>
      <c r="Y52" s="107"/>
      <c r="Z52" s="107"/>
      <c r="AA52" s="107"/>
      <c r="AB52" s="107" t="s">
        <v>353</v>
      </c>
      <c r="AC52" s="107"/>
    </row>
    <row r="53" spans="21:29" ht="12.75" customHeight="1" x14ac:dyDescent="0.3">
      <c r="U53" s="116">
        <f t="shared" si="8"/>
        <v>52</v>
      </c>
      <c r="V53" s="91" t="s">
        <v>354</v>
      </c>
      <c r="W53" s="118">
        <f t="shared" si="7"/>
        <v>52</v>
      </c>
      <c r="X53" s="107"/>
      <c r="Y53" s="107"/>
      <c r="Z53" s="107"/>
      <c r="AA53" s="107"/>
      <c r="AB53" s="107" t="s">
        <v>353</v>
      </c>
      <c r="AC53" s="107"/>
    </row>
    <row r="54" spans="21:29" ht="12.75" customHeight="1" x14ac:dyDescent="0.3">
      <c r="U54" s="116">
        <f t="shared" si="8"/>
        <v>53</v>
      </c>
      <c r="V54" s="91" t="s">
        <v>354</v>
      </c>
      <c r="W54" s="118">
        <f t="shared" si="7"/>
        <v>53</v>
      </c>
      <c r="X54" s="107"/>
      <c r="Y54" s="107"/>
      <c r="Z54" s="107"/>
      <c r="AA54" s="107"/>
      <c r="AB54" s="107" t="s">
        <v>353</v>
      </c>
      <c r="AC54" s="107"/>
    </row>
    <row r="55" spans="21:29" ht="12.75" customHeight="1" x14ac:dyDescent="0.3">
      <c r="U55" s="116">
        <f t="shared" si="8"/>
        <v>54</v>
      </c>
      <c r="V55" s="91" t="s">
        <v>354</v>
      </c>
      <c r="W55" s="118">
        <f t="shared" si="7"/>
        <v>54</v>
      </c>
      <c r="X55" s="107"/>
      <c r="Y55" s="107"/>
      <c r="Z55" s="107"/>
      <c r="AA55" s="107"/>
      <c r="AB55" s="107" t="s">
        <v>353</v>
      </c>
      <c r="AC55" s="107"/>
    </row>
    <row r="56" spans="21:29" ht="12.75" customHeight="1" x14ac:dyDescent="0.3">
      <c r="U56" s="116">
        <f t="shared" si="8"/>
        <v>55</v>
      </c>
      <c r="V56" s="91" t="s">
        <v>354</v>
      </c>
      <c r="W56" s="118">
        <f t="shared" si="7"/>
        <v>55</v>
      </c>
      <c r="X56" s="107"/>
      <c r="Y56" s="107"/>
      <c r="Z56" s="107"/>
      <c r="AA56" s="107"/>
      <c r="AB56" s="107" t="s">
        <v>353</v>
      </c>
      <c r="AC56" s="107"/>
    </row>
    <row r="57" spans="21:29" ht="12.75" customHeight="1" x14ac:dyDescent="0.3">
      <c r="U57" s="116">
        <f t="shared" si="8"/>
        <v>56</v>
      </c>
      <c r="V57" s="91" t="s">
        <v>366</v>
      </c>
      <c r="W57" s="118">
        <f t="shared" si="7"/>
        <v>56</v>
      </c>
      <c r="X57" s="107"/>
      <c r="Y57" s="107"/>
      <c r="Z57" s="107"/>
      <c r="AA57" s="107" t="s">
        <v>97</v>
      </c>
      <c r="AB57" s="107"/>
      <c r="AC57" s="107"/>
    </row>
    <row r="58" spans="21:29" ht="12.75" customHeight="1" x14ac:dyDescent="0.3">
      <c r="U58" s="116">
        <f t="shared" si="8"/>
        <v>57</v>
      </c>
      <c r="V58" s="118" t="s">
        <v>367</v>
      </c>
      <c r="W58" s="118">
        <f t="shared" si="7"/>
        <v>57</v>
      </c>
      <c r="X58" s="107"/>
      <c r="Y58" s="107"/>
      <c r="Z58" s="107"/>
      <c r="AA58" s="107" t="s">
        <v>97</v>
      </c>
      <c r="AB58" s="107"/>
      <c r="AC58" s="107"/>
    </row>
    <row r="59" spans="21:29" ht="12.75" customHeight="1" x14ac:dyDescent="0.3">
      <c r="U59" s="116">
        <f t="shared" si="8"/>
        <v>58</v>
      </c>
      <c r="V59" s="118" t="s">
        <v>208</v>
      </c>
      <c r="W59" s="118">
        <f t="shared" si="7"/>
        <v>58</v>
      </c>
      <c r="X59" s="107"/>
      <c r="Y59" s="107" t="s">
        <v>99</v>
      </c>
      <c r="Z59" s="107"/>
      <c r="AA59" s="107"/>
      <c r="AB59" s="107"/>
      <c r="AC59" s="107"/>
    </row>
    <row r="60" spans="21:29" ht="12.75" customHeight="1" x14ac:dyDescent="0.3">
      <c r="U60" s="116">
        <f t="shared" si="8"/>
        <v>59</v>
      </c>
      <c r="V60" s="118" t="s">
        <v>308</v>
      </c>
      <c r="W60" s="118">
        <f t="shared" si="7"/>
        <v>59</v>
      </c>
      <c r="X60" s="118"/>
      <c r="Y60" s="107" t="s">
        <v>99</v>
      </c>
      <c r="Z60" s="118"/>
      <c r="AA60" s="118"/>
      <c r="AB60" s="118"/>
      <c r="AC60" s="107"/>
    </row>
    <row r="61" spans="21:29" ht="12.75" customHeight="1" x14ac:dyDescent="0.3">
      <c r="U61" s="116">
        <f t="shared" si="8"/>
        <v>60</v>
      </c>
      <c r="V61" s="118" t="s">
        <v>201</v>
      </c>
      <c r="W61" s="118">
        <f t="shared" si="7"/>
        <v>60</v>
      </c>
      <c r="X61" s="118"/>
      <c r="Y61" s="118"/>
      <c r="Z61" s="107" t="s">
        <v>352</v>
      </c>
      <c r="AA61" s="118"/>
      <c r="AB61" s="118"/>
      <c r="AC61" s="107"/>
    </row>
    <row r="62" spans="21:29" ht="12.75" customHeight="1" x14ac:dyDescent="0.3">
      <c r="U62" s="116">
        <f t="shared" si="8"/>
        <v>61</v>
      </c>
      <c r="V62" s="118" t="s">
        <v>202</v>
      </c>
      <c r="W62" s="118">
        <f t="shared" si="7"/>
        <v>61</v>
      </c>
      <c r="X62" s="107"/>
      <c r="Y62" s="107"/>
      <c r="Z62" s="107" t="s">
        <v>352</v>
      </c>
      <c r="AA62" s="107"/>
      <c r="AB62" s="107"/>
      <c r="AC62" s="107"/>
    </row>
    <row r="63" spans="21:29" ht="12.75" customHeight="1" x14ac:dyDescent="0.3">
      <c r="U63" s="116">
        <f t="shared" si="8"/>
        <v>62</v>
      </c>
      <c r="V63" s="118" t="s">
        <v>16</v>
      </c>
      <c r="W63" s="118">
        <f t="shared" si="7"/>
        <v>62</v>
      </c>
      <c r="X63" s="107"/>
      <c r="Y63" s="107" t="s">
        <v>99</v>
      </c>
      <c r="Z63" s="107"/>
      <c r="AA63" s="107"/>
      <c r="AB63" s="107"/>
      <c r="AC63" s="107"/>
    </row>
    <row r="64" spans="21:29" ht="12.75" customHeight="1" x14ac:dyDescent="0.3">
      <c r="U64" s="116">
        <f t="shared" si="8"/>
        <v>63</v>
      </c>
      <c r="V64" s="91" t="s">
        <v>309</v>
      </c>
      <c r="W64" s="118">
        <f t="shared" si="7"/>
        <v>63</v>
      </c>
      <c r="X64" s="107"/>
      <c r="Y64" s="107" t="s">
        <v>99</v>
      </c>
      <c r="Z64" s="107"/>
      <c r="AA64" s="107"/>
      <c r="AB64" s="107"/>
      <c r="AC64" s="107"/>
    </row>
    <row r="65" spans="21:29" ht="12.75" customHeight="1" x14ac:dyDescent="0.3">
      <c r="U65" s="116">
        <f t="shared" si="8"/>
        <v>64</v>
      </c>
      <c r="V65" s="91" t="s">
        <v>310</v>
      </c>
      <c r="W65" s="118">
        <f t="shared" si="7"/>
        <v>64</v>
      </c>
      <c r="X65" s="107"/>
      <c r="Y65" s="107"/>
      <c r="Z65" s="107" t="s">
        <v>352</v>
      </c>
      <c r="AA65" s="107"/>
      <c r="AB65" s="107"/>
      <c r="AC65" s="107"/>
    </row>
    <row r="66" spans="21:29" ht="12.75" customHeight="1" x14ac:dyDescent="0.3">
      <c r="U66" s="116">
        <f t="shared" si="8"/>
        <v>65</v>
      </c>
      <c r="V66" s="91" t="s">
        <v>311</v>
      </c>
      <c r="W66" s="118">
        <f t="shared" si="7"/>
        <v>65</v>
      </c>
      <c r="X66" s="107"/>
      <c r="Y66" s="107"/>
      <c r="Z66" s="107" t="s">
        <v>352</v>
      </c>
      <c r="AA66" s="107"/>
      <c r="AB66" s="107"/>
      <c r="AC66" s="107"/>
    </row>
    <row r="67" spans="21:29" ht="12.75" customHeight="1" x14ac:dyDescent="0.3">
      <c r="U67" s="116">
        <f t="shared" si="8"/>
        <v>66</v>
      </c>
      <c r="V67" s="91" t="s">
        <v>312</v>
      </c>
      <c r="W67" s="118">
        <f t="shared" si="7"/>
        <v>66</v>
      </c>
      <c r="X67" s="107"/>
      <c r="Y67" s="107"/>
      <c r="Z67" s="107" t="s">
        <v>352</v>
      </c>
      <c r="AA67" s="107"/>
      <c r="AB67" s="107"/>
      <c r="AC67" s="107"/>
    </row>
    <row r="68" spans="21:29" ht="12.75" customHeight="1" x14ac:dyDescent="0.3">
      <c r="U68" s="116">
        <f t="shared" si="8"/>
        <v>67</v>
      </c>
      <c r="V68" s="91" t="s">
        <v>313</v>
      </c>
      <c r="W68" s="118">
        <f t="shared" ref="W68:W121" si="9">IF(V68&gt;0,W67+1)</f>
        <v>67</v>
      </c>
      <c r="X68" s="107"/>
      <c r="Y68" s="107"/>
      <c r="Z68" s="107" t="s">
        <v>352</v>
      </c>
      <c r="AA68" s="107"/>
      <c r="AB68" s="107"/>
      <c r="AC68" s="107"/>
    </row>
    <row r="69" spans="21:29" ht="12.75" customHeight="1" x14ac:dyDescent="0.3">
      <c r="U69" s="116">
        <f t="shared" si="8"/>
        <v>68</v>
      </c>
      <c r="V69" s="91" t="s">
        <v>88</v>
      </c>
      <c r="W69" s="118">
        <f t="shared" si="9"/>
        <v>68</v>
      </c>
      <c r="X69" s="107"/>
      <c r="Y69" s="107" t="s">
        <v>99</v>
      </c>
      <c r="Z69" s="107"/>
      <c r="AA69" s="107"/>
      <c r="AB69" s="107"/>
      <c r="AC69" s="107"/>
    </row>
    <row r="70" spans="21:29" ht="12.75" customHeight="1" x14ac:dyDescent="0.3">
      <c r="U70" s="116">
        <f t="shared" si="8"/>
        <v>69</v>
      </c>
      <c r="V70" s="91" t="s">
        <v>247</v>
      </c>
      <c r="W70" s="118">
        <f t="shared" si="9"/>
        <v>69</v>
      </c>
      <c r="X70" s="107"/>
      <c r="Y70" s="107" t="s">
        <v>99</v>
      </c>
      <c r="Z70" s="107"/>
      <c r="AA70" s="107"/>
      <c r="AB70" s="107"/>
      <c r="AC70" s="107"/>
    </row>
    <row r="71" spans="21:29" ht="12.75" customHeight="1" x14ac:dyDescent="0.3">
      <c r="U71" s="116">
        <f t="shared" si="8"/>
        <v>70</v>
      </c>
      <c r="V71" s="91" t="s">
        <v>314</v>
      </c>
      <c r="W71" s="118">
        <f t="shared" si="9"/>
        <v>70</v>
      </c>
      <c r="X71" s="107"/>
      <c r="Y71" s="107"/>
      <c r="Z71" s="107"/>
      <c r="AA71" s="107" t="s">
        <v>97</v>
      </c>
      <c r="AB71" s="107"/>
      <c r="AC71" s="107"/>
    </row>
    <row r="72" spans="21:29" ht="12.75" customHeight="1" x14ac:dyDescent="0.3">
      <c r="U72" s="116">
        <f t="shared" si="8"/>
        <v>71</v>
      </c>
      <c r="V72" s="91" t="s">
        <v>314</v>
      </c>
      <c r="W72" s="118">
        <f t="shared" si="9"/>
        <v>71</v>
      </c>
      <c r="X72" s="118"/>
      <c r="Y72" s="107"/>
      <c r="Z72" s="118"/>
      <c r="AA72" s="107" t="s">
        <v>97</v>
      </c>
      <c r="AB72" s="118"/>
      <c r="AC72" s="107"/>
    </row>
    <row r="73" spans="21:29" ht="12.75" customHeight="1" x14ac:dyDescent="0.3">
      <c r="U73" s="116">
        <f t="shared" si="8"/>
        <v>72</v>
      </c>
      <c r="V73" s="91" t="s">
        <v>9</v>
      </c>
      <c r="W73" s="118">
        <f t="shared" si="9"/>
        <v>72</v>
      </c>
      <c r="X73" s="118"/>
      <c r="Y73" s="107" t="s">
        <v>99</v>
      </c>
      <c r="Z73" s="107"/>
      <c r="AA73" s="118"/>
      <c r="AB73" s="118"/>
      <c r="AC73" s="107"/>
    </row>
    <row r="74" spans="21:29" ht="12.75" customHeight="1" x14ac:dyDescent="0.3">
      <c r="U74" s="116">
        <f t="shared" si="8"/>
        <v>73</v>
      </c>
      <c r="V74" s="91" t="s">
        <v>315</v>
      </c>
      <c r="W74" s="118">
        <f t="shared" si="9"/>
        <v>73</v>
      </c>
      <c r="X74" s="107"/>
      <c r="Y74" s="107" t="s">
        <v>99</v>
      </c>
      <c r="Z74" s="107"/>
      <c r="AA74" s="107"/>
      <c r="AB74" s="107"/>
      <c r="AC74" s="107"/>
    </row>
    <row r="75" spans="21:29" ht="12.75" customHeight="1" x14ac:dyDescent="0.3">
      <c r="U75" s="116">
        <f t="shared" si="8"/>
        <v>74</v>
      </c>
      <c r="V75" s="91" t="s">
        <v>15</v>
      </c>
      <c r="W75" s="118">
        <f t="shared" si="9"/>
        <v>74</v>
      </c>
      <c r="X75" s="107"/>
      <c r="Y75" s="107"/>
      <c r="Z75" s="107" t="s">
        <v>352</v>
      </c>
      <c r="AA75" s="107"/>
      <c r="AB75" s="107"/>
      <c r="AC75" s="107"/>
    </row>
    <row r="76" spans="21:29" ht="12.75" customHeight="1" x14ac:dyDescent="0.3">
      <c r="U76" s="116">
        <f t="shared" si="8"/>
        <v>75</v>
      </c>
      <c r="V76" s="91" t="s">
        <v>255</v>
      </c>
      <c r="W76" s="118">
        <f t="shared" si="9"/>
        <v>75</v>
      </c>
      <c r="X76" s="107"/>
      <c r="Y76" s="107"/>
      <c r="Z76" s="107" t="s">
        <v>352</v>
      </c>
      <c r="AA76" s="107"/>
      <c r="AB76" s="107"/>
      <c r="AC76" s="107"/>
    </row>
    <row r="77" spans="21:29" ht="12.75" customHeight="1" x14ac:dyDescent="0.3">
      <c r="U77" s="116">
        <f t="shared" si="8"/>
        <v>76</v>
      </c>
      <c r="V77" s="118" t="s">
        <v>213</v>
      </c>
      <c r="W77" s="118">
        <f t="shared" si="9"/>
        <v>76</v>
      </c>
      <c r="X77" s="107"/>
      <c r="Y77" s="107" t="s">
        <v>99</v>
      </c>
      <c r="Z77" s="107"/>
      <c r="AA77" s="107"/>
      <c r="AB77" s="107"/>
      <c r="AC77" s="107"/>
    </row>
    <row r="78" spans="21:29" ht="12.75" customHeight="1" x14ac:dyDescent="0.3">
      <c r="U78" s="116">
        <f t="shared" si="8"/>
        <v>77</v>
      </c>
      <c r="V78" s="118" t="s">
        <v>213</v>
      </c>
      <c r="W78" s="118">
        <f t="shared" si="9"/>
        <v>77</v>
      </c>
      <c r="X78" s="107"/>
      <c r="Y78" s="107" t="s">
        <v>99</v>
      </c>
      <c r="Z78" s="107"/>
      <c r="AA78" s="107"/>
      <c r="AB78" s="107"/>
      <c r="AC78" s="107"/>
    </row>
    <row r="79" spans="21:29" ht="12.75" customHeight="1" x14ac:dyDescent="0.3">
      <c r="U79" s="116">
        <f t="shared" si="8"/>
        <v>78</v>
      </c>
      <c r="V79" s="118" t="s">
        <v>31</v>
      </c>
      <c r="W79" s="118">
        <f t="shared" si="9"/>
        <v>78</v>
      </c>
      <c r="X79" s="107"/>
      <c r="Y79" s="107"/>
      <c r="Z79" s="107"/>
      <c r="AA79" s="107" t="s">
        <v>97</v>
      </c>
      <c r="AB79" s="107"/>
      <c r="AC79" s="107"/>
    </row>
    <row r="80" spans="21:29" ht="12.75" customHeight="1" x14ac:dyDescent="0.3">
      <c r="U80" s="116">
        <f t="shared" si="8"/>
        <v>79</v>
      </c>
      <c r="V80" s="118" t="s">
        <v>343</v>
      </c>
      <c r="W80" s="118">
        <f t="shared" si="9"/>
        <v>79</v>
      </c>
      <c r="X80" s="107"/>
      <c r="Y80" s="107"/>
      <c r="Z80" s="107"/>
      <c r="AA80" s="107" t="s">
        <v>97</v>
      </c>
      <c r="AB80" s="107"/>
      <c r="AC80" s="107"/>
    </row>
    <row r="81" spans="21:29" ht="12.75" customHeight="1" x14ac:dyDescent="0.3">
      <c r="U81" s="116">
        <f t="shared" si="8"/>
        <v>80</v>
      </c>
      <c r="V81" s="118" t="s">
        <v>29</v>
      </c>
      <c r="W81" s="118">
        <f t="shared" si="9"/>
        <v>80</v>
      </c>
      <c r="X81" s="107"/>
      <c r="Y81" s="107"/>
      <c r="Z81" s="107"/>
      <c r="AA81" s="107" t="s">
        <v>97</v>
      </c>
      <c r="AB81" s="107"/>
      <c r="AC81" s="107"/>
    </row>
    <row r="82" spans="21:29" ht="12.75" customHeight="1" x14ac:dyDescent="0.3">
      <c r="U82" s="116">
        <f t="shared" si="8"/>
        <v>81</v>
      </c>
      <c r="V82" s="118" t="s">
        <v>29</v>
      </c>
      <c r="W82" s="118">
        <f t="shared" si="9"/>
        <v>81</v>
      </c>
      <c r="X82" s="107"/>
      <c r="Y82" s="107"/>
      <c r="Z82" s="107"/>
      <c r="AA82" s="107" t="s">
        <v>97</v>
      </c>
      <c r="AB82" s="107"/>
      <c r="AC82" s="107"/>
    </row>
    <row r="83" spans="21:29" ht="12.75" customHeight="1" x14ac:dyDescent="0.3">
      <c r="U83" s="116">
        <f t="shared" si="8"/>
        <v>82</v>
      </c>
      <c r="V83" s="91" t="s">
        <v>357</v>
      </c>
      <c r="W83" s="118">
        <f t="shared" si="9"/>
        <v>82</v>
      </c>
      <c r="X83" s="107"/>
      <c r="Y83" s="107"/>
      <c r="Z83" s="107" t="s">
        <v>352</v>
      </c>
      <c r="AA83" s="107"/>
      <c r="AB83" s="107"/>
      <c r="AC83" s="107"/>
    </row>
    <row r="84" spans="21:29" ht="12.75" customHeight="1" x14ac:dyDescent="0.3">
      <c r="U84" s="116">
        <f t="shared" si="8"/>
        <v>83</v>
      </c>
      <c r="V84" s="91" t="s">
        <v>359</v>
      </c>
      <c r="W84" s="118">
        <f t="shared" si="9"/>
        <v>83</v>
      </c>
      <c r="X84" s="107"/>
      <c r="Y84" s="107"/>
      <c r="Z84" s="107" t="s">
        <v>352</v>
      </c>
      <c r="AA84" s="107"/>
      <c r="AB84" s="107"/>
      <c r="AC84" s="107"/>
    </row>
    <row r="85" spans="21:29" ht="12.75" customHeight="1" x14ac:dyDescent="0.3">
      <c r="U85" s="116">
        <f t="shared" si="8"/>
        <v>84</v>
      </c>
      <c r="V85" s="91" t="s">
        <v>321</v>
      </c>
      <c r="W85" s="118">
        <f t="shared" si="9"/>
        <v>84</v>
      </c>
      <c r="X85" s="107"/>
      <c r="Y85" s="107" t="s">
        <v>99</v>
      </c>
      <c r="Z85" s="107"/>
      <c r="AA85" s="107"/>
      <c r="AB85" s="107"/>
      <c r="AC85" s="107"/>
    </row>
    <row r="86" spans="21:29" ht="12.75" customHeight="1" x14ac:dyDescent="0.3">
      <c r="U86" s="116">
        <f t="shared" si="8"/>
        <v>85</v>
      </c>
      <c r="V86" s="91" t="s">
        <v>322</v>
      </c>
      <c r="W86" s="118">
        <f t="shared" si="9"/>
        <v>85</v>
      </c>
      <c r="X86" s="107"/>
      <c r="Y86" s="107" t="s">
        <v>99</v>
      </c>
      <c r="Z86" s="107"/>
      <c r="AA86" s="107"/>
      <c r="AB86" s="107"/>
      <c r="AC86" s="107"/>
    </row>
    <row r="87" spans="21:29" ht="12.75" customHeight="1" x14ac:dyDescent="0.3">
      <c r="U87" s="116">
        <f t="shared" si="8"/>
        <v>86</v>
      </c>
      <c r="V87" s="91" t="s">
        <v>23</v>
      </c>
      <c r="W87" s="118">
        <f t="shared" si="9"/>
        <v>86</v>
      </c>
      <c r="X87" s="107"/>
      <c r="Y87" s="107" t="s">
        <v>99</v>
      </c>
      <c r="Z87" s="107"/>
      <c r="AA87" s="107"/>
      <c r="AB87" s="107"/>
      <c r="AC87" s="107"/>
    </row>
    <row r="88" spans="21:29" ht="12.75" customHeight="1" x14ac:dyDescent="0.3">
      <c r="U88" s="116">
        <f t="shared" si="8"/>
        <v>87</v>
      </c>
      <c r="V88" s="91" t="s">
        <v>128</v>
      </c>
      <c r="W88" s="118">
        <f t="shared" si="9"/>
        <v>87</v>
      </c>
      <c r="X88" s="107"/>
      <c r="Y88" s="107" t="s">
        <v>99</v>
      </c>
      <c r="Z88" s="107"/>
      <c r="AA88" s="107"/>
      <c r="AB88" s="107"/>
      <c r="AC88" s="107"/>
    </row>
    <row r="89" spans="21:29" ht="12.75" customHeight="1" x14ac:dyDescent="0.3">
      <c r="U89" s="116">
        <f t="shared" si="8"/>
        <v>88</v>
      </c>
      <c r="V89" s="91" t="s">
        <v>298</v>
      </c>
      <c r="W89" s="118">
        <f t="shared" si="9"/>
        <v>88</v>
      </c>
      <c r="X89" s="107"/>
      <c r="Y89" s="107"/>
      <c r="Z89" s="107" t="s">
        <v>352</v>
      </c>
      <c r="AA89" s="107"/>
      <c r="AB89" s="107"/>
      <c r="AC89" s="107"/>
    </row>
    <row r="90" spans="21:29" ht="12.75" customHeight="1" x14ac:dyDescent="0.3">
      <c r="U90" s="116">
        <f t="shared" si="8"/>
        <v>89</v>
      </c>
      <c r="V90" s="91" t="s">
        <v>300</v>
      </c>
      <c r="W90" s="118">
        <f t="shared" si="9"/>
        <v>89</v>
      </c>
      <c r="X90" s="107"/>
      <c r="Y90" s="107"/>
      <c r="Z90" s="107" t="s">
        <v>352</v>
      </c>
      <c r="AA90" s="107"/>
      <c r="AB90" s="107"/>
      <c r="AC90" s="107"/>
    </row>
    <row r="91" spans="21:29" ht="12.75" customHeight="1" x14ac:dyDescent="0.3">
      <c r="U91" s="116">
        <f t="shared" si="8"/>
        <v>90</v>
      </c>
      <c r="V91" s="91" t="s">
        <v>10</v>
      </c>
      <c r="W91" s="118">
        <f t="shared" si="9"/>
        <v>90</v>
      </c>
      <c r="X91" s="107"/>
      <c r="Y91" s="107" t="s">
        <v>99</v>
      </c>
      <c r="Z91" s="107"/>
      <c r="AA91" s="107"/>
      <c r="AB91" s="107"/>
      <c r="AC91" s="107"/>
    </row>
    <row r="92" spans="21:29" ht="12.75" customHeight="1" x14ac:dyDescent="0.3">
      <c r="U92" s="116">
        <f t="shared" si="8"/>
        <v>91</v>
      </c>
      <c r="V92" s="91" t="s">
        <v>10</v>
      </c>
      <c r="W92" s="118">
        <f t="shared" si="9"/>
        <v>91</v>
      </c>
      <c r="X92" s="107"/>
      <c r="Y92" s="107" t="s">
        <v>99</v>
      </c>
      <c r="Z92" s="107"/>
      <c r="AA92" s="107"/>
      <c r="AB92" s="107"/>
      <c r="AC92" s="107"/>
    </row>
    <row r="93" spans="21:29" ht="12.75" customHeight="1" x14ac:dyDescent="0.3">
      <c r="U93" s="116">
        <f t="shared" si="8"/>
        <v>92</v>
      </c>
      <c r="V93" s="91" t="s">
        <v>260</v>
      </c>
      <c r="W93" s="118">
        <f t="shared" si="9"/>
        <v>92</v>
      </c>
      <c r="X93" s="107"/>
      <c r="Y93" s="107"/>
      <c r="Z93" s="107"/>
      <c r="AA93" s="107" t="s">
        <v>97</v>
      </c>
      <c r="AB93" s="107"/>
      <c r="AC93" s="107"/>
    </row>
    <row r="94" spans="21:29" ht="12.75" customHeight="1" x14ac:dyDescent="0.3">
      <c r="U94" s="116">
        <f t="shared" ref="U94:U121" si="10">U93+1</f>
        <v>93</v>
      </c>
      <c r="V94" s="91" t="s">
        <v>47</v>
      </c>
      <c r="W94" s="118">
        <f t="shared" si="9"/>
        <v>93</v>
      </c>
      <c r="X94" s="107"/>
      <c r="Y94" s="107"/>
      <c r="Z94" s="107"/>
      <c r="AA94" s="107" t="s">
        <v>97</v>
      </c>
      <c r="AB94" s="107"/>
      <c r="AC94" s="107"/>
    </row>
    <row r="95" spans="21:29" ht="12.75" customHeight="1" x14ac:dyDescent="0.3">
      <c r="U95" s="116">
        <f t="shared" si="10"/>
        <v>94</v>
      </c>
      <c r="V95" s="91" t="s">
        <v>323</v>
      </c>
      <c r="W95" s="118">
        <f t="shared" si="9"/>
        <v>94</v>
      </c>
      <c r="X95" s="107"/>
      <c r="Y95" s="107" t="s">
        <v>99</v>
      </c>
      <c r="Z95" s="107"/>
      <c r="AA95" s="107"/>
      <c r="AB95" s="107"/>
      <c r="AC95" s="107"/>
    </row>
    <row r="96" spans="21:29" ht="12.75" customHeight="1" x14ac:dyDescent="0.3">
      <c r="U96" s="116">
        <f t="shared" si="10"/>
        <v>95</v>
      </c>
      <c r="V96" s="91" t="s">
        <v>324</v>
      </c>
      <c r="W96" s="118">
        <f t="shared" si="9"/>
        <v>95</v>
      </c>
      <c r="X96" s="107"/>
      <c r="Y96" s="107" t="s">
        <v>99</v>
      </c>
      <c r="Z96" s="107"/>
      <c r="AA96" s="107"/>
      <c r="AB96" s="107"/>
      <c r="AC96" s="107"/>
    </row>
    <row r="97" spans="21:29" ht="12.75" customHeight="1" x14ac:dyDescent="0.3">
      <c r="U97" s="116">
        <f t="shared" si="10"/>
        <v>96</v>
      </c>
      <c r="V97" s="118" t="s">
        <v>360</v>
      </c>
      <c r="W97" s="118">
        <f t="shared" si="9"/>
        <v>96</v>
      </c>
      <c r="X97" s="107"/>
      <c r="Y97" s="107"/>
      <c r="Z97" s="107" t="s">
        <v>352</v>
      </c>
      <c r="AA97" s="107"/>
      <c r="AB97" s="107"/>
      <c r="AC97" s="107"/>
    </row>
    <row r="98" spans="21:29" ht="12.75" customHeight="1" x14ac:dyDescent="0.3">
      <c r="U98" s="116">
        <f t="shared" si="10"/>
        <v>97</v>
      </c>
      <c r="V98" s="118" t="s">
        <v>360</v>
      </c>
      <c r="W98" s="118">
        <f t="shared" si="9"/>
        <v>97</v>
      </c>
      <c r="X98" s="107"/>
      <c r="Y98" s="107"/>
      <c r="Z98" s="107" t="s">
        <v>352</v>
      </c>
      <c r="AA98" s="107"/>
      <c r="AB98" s="107"/>
      <c r="AC98" s="107"/>
    </row>
    <row r="99" spans="21:29" ht="12.75" customHeight="1" x14ac:dyDescent="0.3">
      <c r="U99" s="116">
        <f t="shared" si="10"/>
        <v>98</v>
      </c>
      <c r="V99" s="118" t="s">
        <v>206</v>
      </c>
      <c r="W99" s="118">
        <f t="shared" si="9"/>
        <v>98</v>
      </c>
      <c r="X99" s="107"/>
      <c r="Y99" s="107"/>
      <c r="Z99" s="107" t="s">
        <v>352</v>
      </c>
      <c r="AA99" s="107"/>
      <c r="AB99" s="107"/>
      <c r="AC99" s="107"/>
    </row>
    <row r="100" spans="21:29" ht="12.75" customHeight="1" x14ac:dyDescent="0.3">
      <c r="U100" s="116">
        <f t="shared" si="10"/>
        <v>99</v>
      </c>
      <c r="V100" s="118" t="s">
        <v>207</v>
      </c>
      <c r="W100" s="118">
        <f t="shared" si="9"/>
        <v>99</v>
      </c>
      <c r="X100" s="107"/>
      <c r="Y100" s="107"/>
      <c r="Z100" s="107" t="s">
        <v>352</v>
      </c>
      <c r="AA100" s="107"/>
      <c r="AB100" s="107"/>
      <c r="AC100" s="107"/>
    </row>
    <row r="101" spans="21:29" ht="12.75" customHeight="1" x14ac:dyDescent="0.3">
      <c r="U101" s="116">
        <f t="shared" si="10"/>
        <v>100</v>
      </c>
      <c r="V101" s="118" t="s">
        <v>28</v>
      </c>
      <c r="W101" s="118">
        <f t="shared" si="9"/>
        <v>100</v>
      </c>
      <c r="X101" s="107"/>
      <c r="Y101" s="107"/>
      <c r="Z101" s="107"/>
      <c r="AA101" s="107" t="s">
        <v>97</v>
      </c>
      <c r="AB101" s="107"/>
      <c r="AC101" s="107"/>
    </row>
    <row r="102" spans="21:29" ht="12.75" customHeight="1" x14ac:dyDescent="0.3">
      <c r="U102" s="116">
        <f t="shared" si="10"/>
        <v>101</v>
      </c>
      <c r="V102" s="118" t="s">
        <v>316</v>
      </c>
      <c r="W102" s="118">
        <f t="shared" si="9"/>
        <v>101</v>
      </c>
      <c r="X102" s="107"/>
      <c r="Y102" s="107"/>
      <c r="Z102" s="107"/>
      <c r="AA102" s="107" t="s">
        <v>97</v>
      </c>
      <c r="AB102" s="107"/>
      <c r="AC102" s="107"/>
    </row>
    <row r="103" spans="21:29" ht="12.75" customHeight="1" x14ac:dyDescent="0.3">
      <c r="U103" s="116">
        <f t="shared" si="10"/>
        <v>102</v>
      </c>
      <c r="V103" s="118" t="s">
        <v>30</v>
      </c>
      <c r="W103" s="118">
        <f t="shared" si="9"/>
        <v>102</v>
      </c>
      <c r="X103" s="107"/>
      <c r="Y103" s="107"/>
      <c r="Z103" s="107"/>
      <c r="AA103" s="107" t="s">
        <v>97</v>
      </c>
      <c r="AB103" s="107"/>
      <c r="AC103" s="107"/>
    </row>
    <row r="104" spans="21:29" ht="12.75" customHeight="1" x14ac:dyDescent="0.3">
      <c r="U104" s="116">
        <f t="shared" si="10"/>
        <v>103</v>
      </c>
      <c r="V104" s="118" t="s">
        <v>342</v>
      </c>
      <c r="W104" s="118">
        <f t="shared" si="9"/>
        <v>103</v>
      </c>
      <c r="X104" s="107"/>
      <c r="Y104" s="107"/>
      <c r="Z104" s="107"/>
      <c r="AA104" s="107" t="s">
        <v>97</v>
      </c>
      <c r="AB104" s="107"/>
      <c r="AC104" s="107"/>
    </row>
    <row r="105" spans="21:29" ht="12.75" customHeight="1" x14ac:dyDescent="0.3">
      <c r="U105" s="116">
        <f t="shared" si="10"/>
        <v>104</v>
      </c>
      <c r="V105" s="118" t="s">
        <v>82</v>
      </c>
      <c r="W105" s="118">
        <f t="shared" si="9"/>
        <v>104</v>
      </c>
      <c r="X105" s="107"/>
      <c r="Y105" s="107"/>
      <c r="Z105" s="107" t="s">
        <v>352</v>
      </c>
      <c r="AA105" s="107"/>
      <c r="AB105" s="107"/>
      <c r="AC105" s="107"/>
    </row>
    <row r="106" spans="21:29" ht="12.75" customHeight="1" x14ac:dyDescent="0.3">
      <c r="U106" s="116">
        <f t="shared" si="10"/>
        <v>105</v>
      </c>
      <c r="V106" s="118" t="s">
        <v>35</v>
      </c>
      <c r="W106" s="118">
        <f t="shared" si="9"/>
        <v>105</v>
      </c>
      <c r="X106" s="107"/>
      <c r="Y106" s="107"/>
      <c r="Z106" s="107" t="s">
        <v>352</v>
      </c>
      <c r="AA106" s="107"/>
      <c r="AB106" s="107"/>
      <c r="AC106" s="107"/>
    </row>
    <row r="107" spans="21:29" ht="12.75" customHeight="1" x14ac:dyDescent="0.3">
      <c r="U107" s="116">
        <f t="shared" si="10"/>
        <v>106</v>
      </c>
      <c r="V107" s="118" t="s">
        <v>65</v>
      </c>
      <c r="W107" s="118">
        <f t="shared" si="9"/>
        <v>106</v>
      </c>
      <c r="X107" s="107"/>
      <c r="Y107" s="107"/>
      <c r="Z107" s="107" t="s">
        <v>352</v>
      </c>
      <c r="AA107" s="107"/>
      <c r="AB107" s="107"/>
      <c r="AC107" s="107"/>
    </row>
    <row r="108" spans="21:29" ht="12.75" customHeight="1" x14ac:dyDescent="0.3">
      <c r="U108" s="116">
        <f t="shared" si="10"/>
        <v>107</v>
      </c>
      <c r="V108" s="118" t="s">
        <v>317</v>
      </c>
      <c r="W108" s="118">
        <f t="shared" si="9"/>
        <v>107</v>
      </c>
      <c r="X108" s="107"/>
      <c r="Y108" s="107"/>
      <c r="Z108" s="107" t="s">
        <v>352</v>
      </c>
      <c r="AA108" s="107"/>
      <c r="AB108" s="107"/>
      <c r="AC108" s="107"/>
    </row>
    <row r="109" spans="21:29" ht="12.75" customHeight="1" x14ac:dyDescent="0.3">
      <c r="U109" s="116">
        <f t="shared" si="10"/>
        <v>108</v>
      </c>
      <c r="V109" s="118" t="s">
        <v>63</v>
      </c>
      <c r="W109" s="118">
        <f t="shared" si="9"/>
        <v>108</v>
      </c>
      <c r="X109" s="107"/>
      <c r="Y109" s="107"/>
      <c r="Z109" s="107" t="s">
        <v>352</v>
      </c>
      <c r="AA109" s="107"/>
      <c r="AB109" s="107"/>
      <c r="AC109" s="107"/>
    </row>
    <row r="110" spans="21:29" ht="12.75" customHeight="1" x14ac:dyDescent="0.3">
      <c r="U110" s="116">
        <f t="shared" si="10"/>
        <v>109</v>
      </c>
      <c r="V110" s="118" t="s">
        <v>318</v>
      </c>
      <c r="W110" s="118">
        <f t="shared" si="9"/>
        <v>109</v>
      </c>
      <c r="X110" s="107"/>
      <c r="Y110" s="107" t="s">
        <v>99</v>
      </c>
      <c r="Z110" s="107"/>
      <c r="AA110" s="107"/>
      <c r="AB110" s="107"/>
      <c r="AC110" s="107"/>
    </row>
    <row r="111" spans="21:29" ht="12.75" customHeight="1" x14ac:dyDescent="0.3">
      <c r="U111" s="116">
        <f t="shared" si="10"/>
        <v>110</v>
      </c>
      <c r="V111" s="118" t="s">
        <v>319</v>
      </c>
      <c r="W111" s="118">
        <f t="shared" si="9"/>
        <v>110</v>
      </c>
      <c r="X111" s="107"/>
      <c r="Y111" s="107" t="s">
        <v>99</v>
      </c>
      <c r="Z111" s="107"/>
      <c r="AA111" s="107"/>
      <c r="AB111" s="107"/>
      <c r="AC111" s="107"/>
    </row>
    <row r="112" spans="21:29" ht="12.75" customHeight="1" x14ac:dyDescent="0.3">
      <c r="U112" s="116">
        <f t="shared" si="10"/>
        <v>111</v>
      </c>
      <c r="V112" s="118" t="s">
        <v>21</v>
      </c>
      <c r="W112" s="118">
        <f t="shared" si="9"/>
        <v>111</v>
      </c>
      <c r="X112" s="107"/>
      <c r="Y112" s="107"/>
      <c r="Z112" s="107" t="s">
        <v>352</v>
      </c>
      <c r="AA112" s="107"/>
      <c r="AB112" s="107"/>
      <c r="AC112" s="107"/>
    </row>
    <row r="113" spans="21:29" ht="12.75" customHeight="1" x14ac:dyDescent="0.3">
      <c r="U113" s="116">
        <f t="shared" si="10"/>
        <v>112</v>
      </c>
      <c r="V113" s="118" t="s">
        <v>259</v>
      </c>
      <c r="W113" s="118">
        <f t="shared" si="9"/>
        <v>112</v>
      </c>
      <c r="X113" s="107"/>
      <c r="Y113" s="107"/>
      <c r="Z113" s="107" t="s">
        <v>352</v>
      </c>
      <c r="AA113" s="107"/>
      <c r="AB113" s="107"/>
      <c r="AC113" s="107"/>
    </row>
    <row r="114" spans="21:29" ht="12.75" customHeight="1" x14ac:dyDescent="0.3">
      <c r="U114" s="116">
        <f t="shared" si="10"/>
        <v>113</v>
      </c>
      <c r="V114" s="118" t="s">
        <v>102</v>
      </c>
      <c r="W114" s="118">
        <f t="shared" si="9"/>
        <v>113</v>
      </c>
      <c r="X114" s="107"/>
      <c r="Y114" s="107"/>
      <c r="Z114" s="107" t="s">
        <v>352</v>
      </c>
      <c r="AA114" s="107"/>
      <c r="AB114" s="107"/>
      <c r="AC114" s="107"/>
    </row>
    <row r="115" spans="21:29" ht="12.75" customHeight="1" x14ac:dyDescent="0.3">
      <c r="U115" s="116">
        <f t="shared" si="10"/>
        <v>114</v>
      </c>
      <c r="V115" s="118" t="s">
        <v>102</v>
      </c>
      <c r="W115" s="118">
        <f t="shared" si="9"/>
        <v>114</v>
      </c>
      <c r="X115" s="107"/>
      <c r="Y115" s="107"/>
      <c r="Z115" s="107" t="s">
        <v>352</v>
      </c>
      <c r="AA115" s="107"/>
      <c r="AB115" s="107"/>
      <c r="AC115" s="107"/>
    </row>
    <row r="116" spans="21:29" ht="12.75" customHeight="1" x14ac:dyDescent="0.3">
      <c r="U116" s="116">
        <f t="shared" si="10"/>
        <v>115</v>
      </c>
      <c r="V116" s="118" t="s">
        <v>320</v>
      </c>
      <c r="W116" s="118">
        <f t="shared" si="9"/>
        <v>115</v>
      </c>
      <c r="X116" s="107"/>
      <c r="Y116" s="107"/>
      <c r="Z116" s="107" t="s">
        <v>352</v>
      </c>
      <c r="AA116" s="107"/>
      <c r="AB116" s="107"/>
      <c r="AC116" s="107"/>
    </row>
    <row r="117" spans="21:29" ht="12.75" customHeight="1" x14ac:dyDescent="0.3">
      <c r="U117" s="116">
        <f t="shared" si="10"/>
        <v>116</v>
      </c>
      <c r="V117" s="118" t="s">
        <v>320</v>
      </c>
      <c r="W117" s="118">
        <f t="shared" si="9"/>
        <v>116</v>
      </c>
      <c r="X117" s="107"/>
      <c r="Y117" s="107"/>
      <c r="Z117" s="107" t="s">
        <v>352</v>
      </c>
      <c r="AA117" s="107"/>
      <c r="AB117" s="107"/>
      <c r="AC117" s="107"/>
    </row>
    <row r="118" spans="21:29" ht="12.75" customHeight="1" x14ac:dyDescent="0.3">
      <c r="U118" s="116">
        <f t="shared" si="10"/>
        <v>117</v>
      </c>
      <c r="V118" s="118" t="s">
        <v>26</v>
      </c>
      <c r="W118" s="118">
        <f t="shared" si="9"/>
        <v>117</v>
      </c>
      <c r="X118" s="107"/>
      <c r="Y118" s="107"/>
      <c r="Z118" s="107" t="s">
        <v>352</v>
      </c>
      <c r="AA118" s="107"/>
      <c r="AB118" s="107"/>
      <c r="AC118" s="107"/>
    </row>
    <row r="119" spans="21:29" ht="12.75" customHeight="1" x14ac:dyDescent="0.3">
      <c r="U119" s="116">
        <f t="shared" si="10"/>
        <v>118</v>
      </c>
      <c r="V119" s="118" t="s">
        <v>61</v>
      </c>
      <c r="W119" s="118">
        <f t="shared" si="9"/>
        <v>118</v>
      </c>
      <c r="X119" s="107"/>
      <c r="Y119" s="107"/>
      <c r="Z119" s="107" t="s">
        <v>352</v>
      </c>
      <c r="AA119" s="107"/>
      <c r="AB119" s="107"/>
      <c r="AC119" s="107"/>
    </row>
    <row r="120" spans="21:29" ht="12.75" customHeight="1" x14ac:dyDescent="0.3">
      <c r="U120" s="116">
        <f t="shared" si="10"/>
        <v>119</v>
      </c>
      <c r="V120" s="118" t="s">
        <v>11</v>
      </c>
      <c r="W120" s="118">
        <f t="shared" si="9"/>
        <v>119</v>
      </c>
      <c r="X120" s="107"/>
      <c r="Y120" s="107"/>
      <c r="Z120" s="107" t="s">
        <v>352</v>
      </c>
      <c r="AA120" s="107"/>
      <c r="AB120" s="107"/>
      <c r="AC120" s="107"/>
    </row>
    <row r="121" spans="21:29" ht="12.75" customHeight="1" x14ac:dyDescent="0.3">
      <c r="U121" s="116">
        <f t="shared" si="10"/>
        <v>120</v>
      </c>
      <c r="V121" s="118" t="s">
        <v>67</v>
      </c>
      <c r="W121" s="118">
        <f t="shared" si="9"/>
        <v>120</v>
      </c>
      <c r="X121" s="107"/>
      <c r="Y121" s="107"/>
      <c r="Z121" s="107" t="s">
        <v>352</v>
      </c>
      <c r="AA121" s="107"/>
      <c r="AB121" s="107"/>
      <c r="AC121" s="107"/>
    </row>
    <row r="122" spans="21:29" ht="12.75" customHeight="1" x14ac:dyDescent="0.3">
      <c r="U122" s="131"/>
      <c r="W122" s="118"/>
      <c r="X122" s="107"/>
      <c r="Y122" s="107"/>
      <c r="Z122" s="107"/>
      <c r="AA122" s="107"/>
      <c r="AB122" s="107"/>
      <c r="AC122" s="107"/>
    </row>
    <row r="123" spans="21:29" ht="12.75" customHeight="1" x14ac:dyDescent="0.3">
      <c r="U123" s="131"/>
      <c r="W123" s="118"/>
      <c r="X123" s="107"/>
      <c r="Y123" s="107"/>
      <c r="Z123" s="107"/>
      <c r="AA123" s="107"/>
      <c r="AB123" s="107"/>
      <c r="AC123" s="107"/>
    </row>
    <row r="124" spans="21:29" ht="12.75" customHeight="1" x14ac:dyDescent="0.3">
      <c r="U124" s="116"/>
    </row>
    <row r="125" spans="21:29" ht="12.75" customHeight="1" x14ac:dyDescent="0.3">
      <c r="AC125" t="s">
        <v>358</v>
      </c>
    </row>
    <row r="126" spans="21:29" ht="12.75" customHeight="1" x14ac:dyDescent="0.3">
      <c r="X126" s="127">
        <f>COUNTIF(X2:X125,"König")</f>
        <v>30</v>
      </c>
      <c r="Y126" s="128">
        <f>COUNTIF(Y2:Y125,"Jäger")</f>
        <v>24</v>
      </c>
      <c r="Z126" s="128">
        <f>COUNTIF(Z1:Z125,"Garde")</f>
        <v>33</v>
      </c>
      <c r="AA126" s="129">
        <f>COUNTIF(AA1:AA125,"schwarze Korps")</f>
        <v>14</v>
      </c>
      <c r="AB126" s="128">
        <f>COUNTIF(AB1:AB125,"Vereine")</f>
        <v>19</v>
      </c>
      <c r="AC126" s="130">
        <f>SUM(X126:AB126)</f>
        <v>120</v>
      </c>
    </row>
    <row r="127" spans="21:29" ht="12.75" customHeight="1" x14ac:dyDescent="0.3">
      <c r="X127" s="3" t="s">
        <v>355</v>
      </c>
      <c r="Y127" s="3" t="s">
        <v>99</v>
      </c>
      <c r="Z127" s="3" t="s">
        <v>352</v>
      </c>
      <c r="AA127" s="124" t="s">
        <v>356</v>
      </c>
      <c r="AB127" s="3" t="s">
        <v>353</v>
      </c>
      <c r="AC127" s="3"/>
    </row>
    <row r="128" spans="21:29" ht="12.75" customHeight="1" x14ac:dyDescent="0.3">
      <c r="W128" s="119" t="s">
        <v>362</v>
      </c>
      <c r="X128" s="120"/>
      <c r="Y128" s="120">
        <v>56</v>
      </c>
      <c r="Z128" s="120">
        <v>92</v>
      </c>
      <c r="AA128" s="125">
        <v>23</v>
      </c>
    </row>
    <row r="129" spans="21:27" ht="12.75" customHeight="1" x14ac:dyDescent="0.3">
      <c r="W129" s="121" t="s">
        <v>361</v>
      </c>
      <c r="X129" s="122"/>
      <c r="Y129" s="123">
        <f>Y126/Y128</f>
        <v>0.42857142857142855</v>
      </c>
      <c r="Z129" s="123">
        <f t="shared" ref="Z129:AA129" si="11">Z126/Z128</f>
        <v>0.35869565217391303</v>
      </c>
      <c r="AA129" s="126">
        <f t="shared" si="11"/>
        <v>0.60869565217391308</v>
      </c>
    </row>
    <row r="130" spans="21:27" ht="12.75" customHeight="1" x14ac:dyDescent="0.3">
      <c r="U130" s="116"/>
    </row>
    <row r="131" spans="21:27" ht="12.75" customHeight="1" x14ac:dyDescent="0.3">
      <c r="V131"/>
      <c r="W131"/>
    </row>
    <row r="132" spans="21:27" ht="12.75" customHeight="1" x14ac:dyDescent="0.3">
      <c r="V132"/>
      <c r="W132"/>
    </row>
    <row r="133" spans="21:27" ht="12.75" customHeight="1" x14ac:dyDescent="0.3">
      <c r="V133"/>
      <c r="W133"/>
    </row>
    <row r="134" spans="21:27" ht="12.75" customHeight="1" x14ac:dyDescent="0.3">
      <c r="V134"/>
      <c r="W134"/>
    </row>
    <row r="135" spans="21:27" ht="12.75" customHeight="1" x14ac:dyDescent="0.3">
      <c r="V135"/>
      <c r="W135"/>
    </row>
    <row r="136" spans="21:27" ht="12.75" customHeight="1" x14ac:dyDescent="0.3">
      <c r="V136"/>
      <c r="W136"/>
    </row>
  </sheetData>
  <pageMargins left="0.19685039370078741" right="0.31496062992125984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136"/>
  <sheetViews>
    <sheetView workbookViewId="0">
      <selection activeCell="A31" sqref="A31"/>
    </sheetView>
  </sheetViews>
  <sheetFormatPr baseColWidth="10" defaultRowHeight="12.75" customHeight="1" x14ac:dyDescent="0.3"/>
  <cols>
    <col min="1" max="1" width="1.5546875" customWidth="1"/>
    <col min="2" max="2" width="2.6640625" style="1" customWidth="1"/>
    <col min="3" max="3" width="16.88671875" style="1" bestFit="1" customWidth="1"/>
    <col min="4" max="4" width="4" style="100" customWidth="1"/>
    <col min="5" max="5" width="3.6640625" style="1" customWidth="1"/>
    <col min="6" max="6" width="17.5546875" bestFit="1" customWidth="1"/>
    <col min="7" max="7" width="4.109375" style="100" customWidth="1"/>
    <col min="8" max="8" width="3.6640625" style="1" customWidth="1"/>
    <col min="9" max="9" width="15.44140625" style="1" customWidth="1"/>
    <col min="10" max="10" width="4.109375" style="100" bestFit="1" customWidth="1"/>
    <col min="11" max="11" width="3.88671875" style="1" customWidth="1"/>
    <col min="12" max="12" width="15.44140625" style="1" bestFit="1" customWidth="1"/>
    <col min="13" max="13" width="2.88671875" style="1" customWidth="1"/>
    <col min="14" max="14" width="3.6640625" style="1" customWidth="1"/>
    <col min="15" max="15" width="14.6640625" bestFit="1" customWidth="1"/>
    <col min="16" max="16" width="3.6640625" style="100" customWidth="1"/>
    <col min="17" max="17" width="3.6640625" style="13" customWidth="1"/>
    <col min="18" max="18" width="14.6640625" style="13" customWidth="1"/>
    <col min="19" max="20" width="3.6640625" style="13" customWidth="1"/>
    <col min="21" max="21" width="7.33203125" bestFit="1" customWidth="1"/>
    <col min="22" max="22" width="18.109375" style="118" bestFit="1" customWidth="1"/>
    <col min="23" max="23" width="15.6640625" style="3" bestFit="1" customWidth="1"/>
    <col min="24" max="24" width="8" bestFit="1" customWidth="1"/>
    <col min="25" max="25" width="6.6640625" bestFit="1" customWidth="1"/>
    <col min="26" max="26" width="6.5546875" bestFit="1" customWidth="1"/>
    <col min="27" max="27" width="14.33203125" bestFit="1" customWidth="1"/>
    <col min="28" max="28" width="8.109375" bestFit="1" customWidth="1"/>
    <col min="29" max="29" width="12.6640625" bestFit="1" customWidth="1"/>
  </cols>
  <sheetData>
    <row r="1" spans="2:30" ht="12.75" customHeight="1" x14ac:dyDescent="0.3">
      <c r="B1" s="3" t="s">
        <v>17</v>
      </c>
      <c r="C1" s="1" t="s">
        <v>6</v>
      </c>
      <c r="D1" s="13" t="s">
        <v>48</v>
      </c>
      <c r="E1" s="3" t="s">
        <v>17</v>
      </c>
      <c r="F1" s="1" t="s">
        <v>6</v>
      </c>
      <c r="G1" s="13" t="s">
        <v>48</v>
      </c>
      <c r="H1" s="3" t="s">
        <v>17</v>
      </c>
      <c r="I1" s="1" t="s">
        <v>6</v>
      </c>
      <c r="J1" s="13" t="s">
        <v>48</v>
      </c>
      <c r="K1" s="3" t="s">
        <v>17</v>
      </c>
      <c r="L1" s="1" t="s">
        <v>6</v>
      </c>
      <c r="M1" s="12" t="s">
        <v>48</v>
      </c>
      <c r="N1" s="3" t="s">
        <v>34</v>
      </c>
      <c r="O1" s="1" t="s">
        <v>6</v>
      </c>
      <c r="P1" s="13" t="s">
        <v>48</v>
      </c>
      <c r="Q1" s="3" t="s">
        <v>34</v>
      </c>
      <c r="R1" s="1" t="s">
        <v>6</v>
      </c>
      <c r="S1" s="13" t="s">
        <v>48</v>
      </c>
      <c r="U1" s="131" t="s">
        <v>348</v>
      </c>
      <c r="V1" s="118" t="s">
        <v>6</v>
      </c>
      <c r="W1" s="118" t="s">
        <v>349</v>
      </c>
      <c r="X1" s="118"/>
      <c r="Y1" s="118"/>
      <c r="Z1" s="107"/>
      <c r="AA1" s="107"/>
      <c r="AB1" s="107"/>
      <c r="AC1" s="107"/>
      <c r="AD1" s="1"/>
    </row>
    <row r="2" spans="2:30" ht="12.75" customHeight="1" x14ac:dyDescent="0.3">
      <c r="B2" s="116">
        <v>1</v>
      </c>
      <c r="C2" s="13" t="s">
        <v>40</v>
      </c>
      <c r="D2" s="118" t="s">
        <v>72</v>
      </c>
      <c r="E2" s="116">
        <f>B41+1</f>
        <v>41</v>
      </c>
      <c r="F2" s="3"/>
      <c r="G2" s="107"/>
      <c r="H2" s="3">
        <f>E41+1</f>
        <v>81</v>
      </c>
      <c r="K2" s="3">
        <f>H41+1</f>
        <v>121</v>
      </c>
      <c r="N2" s="116">
        <f>K41+1</f>
        <v>161</v>
      </c>
      <c r="O2" s="95" t="s">
        <v>260</v>
      </c>
      <c r="P2" s="116" t="s">
        <v>20</v>
      </c>
      <c r="Q2" s="116">
        <f>N41+1</f>
        <v>201</v>
      </c>
      <c r="R2" s="13" t="s">
        <v>206</v>
      </c>
      <c r="S2" s="13" t="s">
        <v>20</v>
      </c>
      <c r="U2" s="131">
        <v>1</v>
      </c>
      <c r="V2" s="118" t="s">
        <v>40</v>
      </c>
      <c r="W2" s="118">
        <f>IF(V2&gt;0,1)</f>
        <v>1</v>
      </c>
      <c r="X2" s="107"/>
      <c r="Y2" s="107" t="s">
        <v>99</v>
      </c>
      <c r="Z2" s="107"/>
      <c r="AA2" s="107"/>
      <c r="AB2" s="107"/>
      <c r="AC2" s="107"/>
      <c r="AD2" s="1"/>
    </row>
    <row r="3" spans="2:30" ht="12.75" customHeight="1" x14ac:dyDescent="0.3">
      <c r="B3" s="116">
        <f>B2+1</f>
        <v>2</v>
      </c>
      <c r="C3" s="13" t="s">
        <v>60</v>
      </c>
      <c r="D3" s="118" t="s">
        <v>72</v>
      </c>
      <c r="E3" s="116">
        <f>E2+1</f>
        <v>42</v>
      </c>
      <c r="F3" s="1"/>
      <c r="H3" s="3">
        <f t="shared" ref="H3:H41" si="0">H2+1</f>
        <v>82</v>
      </c>
      <c r="K3" s="3">
        <f t="shared" ref="K3:K41" si="1">K2+1</f>
        <v>122</v>
      </c>
      <c r="N3" s="116">
        <f t="shared" ref="N3:N41" si="2">N2+1</f>
        <v>162</v>
      </c>
      <c r="O3" s="95" t="s">
        <v>47</v>
      </c>
      <c r="P3" s="116" t="s">
        <v>20</v>
      </c>
      <c r="Q3" s="116">
        <f t="shared" ref="Q3" si="3">Q2+1</f>
        <v>202</v>
      </c>
      <c r="R3" s="13" t="s">
        <v>207</v>
      </c>
      <c r="S3" s="13" t="s">
        <v>20</v>
      </c>
      <c r="U3" s="131">
        <f>U2+1</f>
        <v>2</v>
      </c>
      <c r="V3" s="118" t="s">
        <v>60</v>
      </c>
      <c r="W3" s="118">
        <f>IF(V3&gt;0,W2+1)</f>
        <v>2</v>
      </c>
      <c r="X3" s="107"/>
      <c r="Y3" s="107" t="s">
        <v>99</v>
      </c>
      <c r="Z3" s="107"/>
      <c r="AA3" s="107"/>
      <c r="AB3" s="107"/>
      <c r="AC3" s="107"/>
      <c r="AD3" s="1"/>
    </row>
    <row r="4" spans="2:30" ht="12.75" customHeight="1" x14ac:dyDescent="0.3">
      <c r="B4" s="116">
        <f t="shared" ref="B4:B41" si="4">B3+1</f>
        <v>3</v>
      </c>
      <c r="C4" s="13" t="s">
        <v>344</v>
      </c>
      <c r="D4" s="118" t="s">
        <v>72</v>
      </c>
      <c r="E4" s="116">
        <f t="shared" ref="E4:E41" si="5">E3+1</f>
        <v>43</v>
      </c>
      <c r="F4" s="1"/>
      <c r="H4" s="3">
        <f t="shared" si="0"/>
        <v>83</v>
      </c>
      <c r="K4" s="3">
        <f t="shared" si="1"/>
        <v>123</v>
      </c>
      <c r="L4" s="1" t="s">
        <v>213</v>
      </c>
      <c r="M4" s="1" t="s">
        <v>20</v>
      </c>
      <c r="N4" s="116">
        <f t="shared" si="2"/>
        <v>163</v>
      </c>
      <c r="O4" s="95" t="s">
        <v>323</v>
      </c>
      <c r="P4" s="116" t="s">
        <v>20</v>
      </c>
      <c r="Q4" s="116">
        <f t="shared" ref="Q4" si="6">Q3+1</f>
        <v>203</v>
      </c>
      <c r="R4" s="13" t="s">
        <v>28</v>
      </c>
      <c r="S4" s="13" t="s">
        <v>20</v>
      </c>
      <c r="U4" s="131">
        <f t="shared" ref="U4:U27" si="7">U3+1</f>
        <v>3</v>
      </c>
      <c r="V4" s="118" t="s">
        <v>344</v>
      </c>
      <c r="W4" s="118">
        <f t="shared" ref="W4:W35" si="8">IF(V4&gt;0,W3+1)</f>
        <v>3</v>
      </c>
      <c r="X4" s="107" t="s">
        <v>0</v>
      </c>
      <c r="Y4" s="107"/>
      <c r="Z4" s="107"/>
      <c r="AA4" s="107"/>
      <c r="AB4" s="107"/>
      <c r="AC4" s="107"/>
      <c r="AD4" s="1"/>
    </row>
    <row r="5" spans="2:30" ht="12.75" customHeight="1" x14ac:dyDescent="0.3">
      <c r="B5" s="116">
        <f t="shared" si="4"/>
        <v>4</v>
      </c>
      <c r="C5" s="13" t="s">
        <v>345</v>
      </c>
      <c r="D5" s="118" t="s">
        <v>72</v>
      </c>
      <c r="E5" s="116">
        <f t="shared" si="5"/>
        <v>44</v>
      </c>
      <c r="F5" s="1"/>
      <c r="H5" s="3">
        <f t="shared" si="0"/>
        <v>84</v>
      </c>
      <c r="K5" s="3">
        <f t="shared" si="1"/>
        <v>124</v>
      </c>
      <c r="L5" s="1" t="s">
        <v>213</v>
      </c>
      <c r="M5" s="1" t="s">
        <v>20</v>
      </c>
      <c r="N5" s="116">
        <f t="shared" si="2"/>
        <v>164</v>
      </c>
      <c r="O5" s="95" t="s">
        <v>324</v>
      </c>
      <c r="P5" s="116" t="s">
        <v>20</v>
      </c>
      <c r="Q5" s="116">
        <f t="shared" ref="Q5" si="9">Q4+1</f>
        <v>204</v>
      </c>
      <c r="R5" s="13" t="s">
        <v>316</v>
      </c>
      <c r="S5" s="13" t="s">
        <v>20</v>
      </c>
      <c r="U5" s="131">
        <f t="shared" si="7"/>
        <v>4</v>
      </c>
      <c r="V5" s="118" t="s">
        <v>345</v>
      </c>
      <c r="W5" s="118">
        <f t="shared" si="8"/>
        <v>4</v>
      </c>
      <c r="X5" s="107" t="s">
        <v>0</v>
      </c>
      <c r="Y5" s="107"/>
      <c r="Z5" s="107"/>
      <c r="AA5" s="107"/>
      <c r="AB5" s="107"/>
      <c r="AC5" s="107"/>
      <c r="AD5" s="1"/>
    </row>
    <row r="6" spans="2:30" ht="12.75" customHeight="1" x14ac:dyDescent="0.3">
      <c r="B6" s="116">
        <f t="shared" si="4"/>
        <v>5</v>
      </c>
      <c r="C6" s="13" t="s">
        <v>325</v>
      </c>
      <c r="D6" s="118" t="s">
        <v>72</v>
      </c>
      <c r="E6" s="116">
        <f t="shared" si="5"/>
        <v>45</v>
      </c>
      <c r="F6" s="1"/>
      <c r="H6" s="3">
        <f t="shared" si="0"/>
        <v>85</v>
      </c>
      <c r="K6" s="3">
        <f t="shared" si="1"/>
        <v>125</v>
      </c>
      <c r="L6" s="1" t="s">
        <v>31</v>
      </c>
      <c r="M6" s="3" t="s">
        <v>20</v>
      </c>
      <c r="N6" s="116">
        <f t="shared" si="2"/>
        <v>165</v>
      </c>
      <c r="O6" s="95" t="s">
        <v>360</v>
      </c>
      <c r="P6" s="116" t="s">
        <v>20</v>
      </c>
      <c r="Q6" s="116">
        <f t="shared" ref="Q6" si="10">Q5+1</f>
        <v>205</v>
      </c>
      <c r="R6" s="118" t="s">
        <v>30</v>
      </c>
      <c r="S6" s="118" t="s">
        <v>72</v>
      </c>
      <c r="T6" s="118"/>
      <c r="U6" s="131">
        <f t="shared" si="7"/>
        <v>5</v>
      </c>
      <c r="V6" s="118" t="s">
        <v>325</v>
      </c>
      <c r="W6" s="118">
        <f t="shared" si="8"/>
        <v>5</v>
      </c>
      <c r="X6" s="107" t="s">
        <v>0</v>
      </c>
      <c r="Y6" s="107"/>
      <c r="Z6" s="107"/>
      <c r="AA6" s="107"/>
      <c r="AB6" s="107"/>
      <c r="AC6" s="107"/>
      <c r="AD6" s="1"/>
    </row>
    <row r="7" spans="2:30" ht="12.75" customHeight="1" x14ac:dyDescent="0.3">
      <c r="B7" s="116">
        <f t="shared" si="4"/>
        <v>6</v>
      </c>
      <c r="C7" s="13" t="s">
        <v>326</v>
      </c>
      <c r="D7" s="118" t="s">
        <v>72</v>
      </c>
      <c r="E7" s="3">
        <f t="shared" si="5"/>
        <v>46</v>
      </c>
      <c r="H7" s="3">
        <f t="shared" si="0"/>
        <v>86</v>
      </c>
      <c r="K7" s="3">
        <f t="shared" si="1"/>
        <v>126</v>
      </c>
      <c r="L7" s="1" t="s">
        <v>343</v>
      </c>
      <c r="M7" s="3" t="s">
        <v>20</v>
      </c>
      <c r="N7" s="116">
        <f t="shared" si="2"/>
        <v>166</v>
      </c>
      <c r="O7" s="95" t="s">
        <v>360</v>
      </c>
      <c r="P7" s="116" t="s">
        <v>20</v>
      </c>
      <c r="Q7" s="116">
        <f t="shared" ref="Q7" si="11">Q6+1</f>
        <v>206</v>
      </c>
      <c r="R7" s="118" t="s">
        <v>342</v>
      </c>
      <c r="S7" s="118" t="s">
        <v>72</v>
      </c>
      <c r="T7" s="118"/>
      <c r="U7" s="131">
        <f t="shared" si="7"/>
        <v>6</v>
      </c>
      <c r="V7" s="118" t="s">
        <v>326</v>
      </c>
      <c r="W7" s="118">
        <f t="shared" si="8"/>
        <v>6</v>
      </c>
      <c r="X7" s="107" t="s">
        <v>0</v>
      </c>
      <c r="Y7" s="107"/>
      <c r="Z7" s="107"/>
      <c r="AA7" s="107"/>
      <c r="AB7" s="107"/>
      <c r="AC7" s="107"/>
      <c r="AD7" s="1"/>
    </row>
    <row r="8" spans="2:30" ht="12.75" customHeight="1" x14ac:dyDescent="0.3">
      <c r="B8" s="116">
        <f t="shared" si="4"/>
        <v>7</v>
      </c>
      <c r="C8" s="13" t="s">
        <v>327</v>
      </c>
      <c r="D8" s="118" t="s">
        <v>72</v>
      </c>
      <c r="E8" s="3">
        <f t="shared" si="5"/>
        <v>47</v>
      </c>
      <c r="H8" s="3">
        <f t="shared" si="0"/>
        <v>87</v>
      </c>
      <c r="K8" s="3">
        <f t="shared" si="1"/>
        <v>127</v>
      </c>
      <c r="L8" s="1" t="s">
        <v>29</v>
      </c>
      <c r="M8" s="1" t="s">
        <v>20</v>
      </c>
      <c r="N8" s="116">
        <f t="shared" si="2"/>
        <v>167</v>
      </c>
      <c r="O8" s="95"/>
      <c r="P8" s="116"/>
      <c r="Q8" s="116">
        <f t="shared" ref="Q8" si="12">Q7+1</f>
        <v>207</v>
      </c>
      <c r="R8" s="118" t="s">
        <v>82</v>
      </c>
      <c r="S8" s="118" t="s">
        <v>72</v>
      </c>
      <c r="T8" s="118"/>
      <c r="U8" s="131">
        <f t="shared" si="7"/>
        <v>7</v>
      </c>
      <c r="V8" s="118" t="s">
        <v>327</v>
      </c>
      <c r="W8" s="118">
        <f t="shared" si="8"/>
        <v>7</v>
      </c>
      <c r="X8" s="107" t="s">
        <v>0</v>
      </c>
      <c r="Y8" s="107"/>
      <c r="Z8" s="107"/>
      <c r="AA8" s="107"/>
      <c r="AB8" s="107"/>
      <c r="AC8" s="107"/>
      <c r="AD8" s="1"/>
    </row>
    <row r="9" spans="2:30" ht="12.75" customHeight="1" x14ac:dyDescent="0.3">
      <c r="B9" s="116">
        <f t="shared" si="4"/>
        <v>8</v>
      </c>
      <c r="C9" s="13" t="s">
        <v>328</v>
      </c>
      <c r="D9" s="118" t="s">
        <v>72</v>
      </c>
      <c r="E9" s="3">
        <f t="shared" si="5"/>
        <v>48</v>
      </c>
      <c r="H9" s="3">
        <f t="shared" si="0"/>
        <v>88</v>
      </c>
      <c r="K9" s="3">
        <f t="shared" si="1"/>
        <v>128</v>
      </c>
      <c r="L9" s="1" t="s">
        <v>29</v>
      </c>
      <c r="M9" s="1" t="s">
        <v>20</v>
      </c>
      <c r="N9" s="116">
        <f t="shared" si="2"/>
        <v>168</v>
      </c>
      <c r="O9" s="95"/>
      <c r="P9" s="116"/>
      <c r="Q9" s="116">
        <f t="shared" ref="Q9" si="13">Q8+1</f>
        <v>208</v>
      </c>
      <c r="R9" s="118" t="s">
        <v>35</v>
      </c>
      <c r="S9" s="118" t="s">
        <v>72</v>
      </c>
      <c r="T9" s="118"/>
      <c r="U9" s="131">
        <f t="shared" si="7"/>
        <v>8</v>
      </c>
      <c r="V9" s="118" t="s">
        <v>328</v>
      </c>
      <c r="W9" s="118">
        <f t="shared" si="8"/>
        <v>8</v>
      </c>
      <c r="X9" s="107" t="s">
        <v>0</v>
      </c>
      <c r="Y9" s="107"/>
      <c r="Z9" s="107"/>
      <c r="AA9" s="107"/>
      <c r="AB9" s="107"/>
      <c r="AC9" s="107"/>
      <c r="AD9" s="1"/>
    </row>
    <row r="10" spans="2:30" ht="12.75" customHeight="1" x14ac:dyDescent="0.3">
      <c r="B10" s="116">
        <f t="shared" si="4"/>
        <v>9</v>
      </c>
      <c r="C10" s="13" t="s">
        <v>8</v>
      </c>
      <c r="D10" s="118" t="s">
        <v>72</v>
      </c>
      <c r="E10" s="3">
        <f t="shared" si="5"/>
        <v>49</v>
      </c>
      <c r="H10" s="3">
        <f t="shared" si="0"/>
        <v>89</v>
      </c>
      <c r="K10" s="3">
        <f t="shared" si="1"/>
        <v>129</v>
      </c>
      <c r="L10" s="1" t="s">
        <v>357</v>
      </c>
      <c r="M10" s="1" t="s">
        <v>20</v>
      </c>
      <c r="N10" s="116">
        <f t="shared" si="2"/>
        <v>169</v>
      </c>
      <c r="O10" s="97"/>
      <c r="P10" s="116"/>
      <c r="Q10" s="116">
        <f t="shared" ref="Q10" si="14">Q9+1</f>
        <v>209</v>
      </c>
      <c r="R10" s="118" t="s">
        <v>65</v>
      </c>
      <c r="S10" s="118" t="s">
        <v>72</v>
      </c>
      <c r="T10" s="118"/>
      <c r="U10" s="131">
        <f t="shared" si="7"/>
        <v>9</v>
      </c>
      <c r="V10" s="118" t="s">
        <v>8</v>
      </c>
      <c r="W10" s="118">
        <f t="shared" si="8"/>
        <v>9</v>
      </c>
      <c r="X10" s="107"/>
      <c r="Y10" s="107" t="s">
        <v>99</v>
      </c>
      <c r="Z10" s="107"/>
      <c r="AA10" s="107"/>
      <c r="AB10" s="107"/>
      <c r="AC10" s="107"/>
      <c r="AD10" s="1"/>
    </row>
    <row r="11" spans="2:30" ht="12.75" customHeight="1" x14ac:dyDescent="0.3">
      <c r="B11" s="116">
        <f t="shared" si="4"/>
        <v>10</v>
      </c>
      <c r="C11" s="13" t="s">
        <v>78</v>
      </c>
      <c r="D11" s="118" t="s">
        <v>72</v>
      </c>
      <c r="E11" s="3">
        <f t="shared" si="5"/>
        <v>50</v>
      </c>
      <c r="H11" s="3">
        <f t="shared" si="0"/>
        <v>90</v>
      </c>
      <c r="K11" s="3">
        <f t="shared" si="1"/>
        <v>130</v>
      </c>
      <c r="L11" s="1" t="s">
        <v>359</v>
      </c>
      <c r="M11" s="1" t="s">
        <v>20</v>
      </c>
      <c r="N11" s="116">
        <f t="shared" si="2"/>
        <v>170</v>
      </c>
      <c r="O11" s="97"/>
      <c r="P11" s="116"/>
      <c r="Q11" s="116">
        <f t="shared" ref="Q11" si="15">Q10+1</f>
        <v>210</v>
      </c>
      <c r="U11" s="131">
        <f t="shared" si="7"/>
        <v>10</v>
      </c>
      <c r="V11" s="118" t="s">
        <v>78</v>
      </c>
      <c r="W11" s="118">
        <f t="shared" si="8"/>
        <v>10</v>
      </c>
      <c r="X11" s="107"/>
      <c r="Y11" s="107" t="s">
        <v>99</v>
      </c>
      <c r="Z11" s="107"/>
      <c r="AA11" s="107"/>
      <c r="AB11" s="107"/>
      <c r="AC11" s="107"/>
    </row>
    <row r="12" spans="2:30" ht="12.75" customHeight="1" x14ac:dyDescent="0.3">
      <c r="B12" s="116">
        <f t="shared" si="4"/>
        <v>11</v>
      </c>
      <c r="C12" s="110" t="s">
        <v>340</v>
      </c>
      <c r="D12" s="118" t="s">
        <v>72</v>
      </c>
      <c r="E12" s="116">
        <f t="shared" si="5"/>
        <v>51</v>
      </c>
      <c r="F12" s="97" t="s">
        <v>193</v>
      </c>
      <c r="G12" s="97"/>
      <c r="H12" s="3">
        <f t="shared" si="0"/>
        <v>91</v>
      </c>
      <c r="K12" s="3">
        <f t="shared" si="1"/>
        <v>131</v>
      </c>
      <c r="N12" s="116">
        <f t="shared" si="2"/>
        <v>171</v>
      </c>
      <c r="O12" s="95"/>
      <c r="P12" s="116"/>
      <c r="Q12" s="116">
        <f t="shared" ref="Q12" si="16">Q11+1</f>
        <v>211</v>
      </c>
      <c r="U12" s="131">
        <f t="shared" si="7"/>
        <v>11</v>
      </c>
      <c r="V12" s="132" t="s">
        <v>340</v>
      </c>
      <c r="W12" s="118">
        <f t="shared" si="8"/>
        <v>11</v>
      </c>
      <c r="X12" s="107" t="s">
        <v>0</v>
      </c>
      <c r="Y12" s="107"/>
      <c r="Z12" s="107"/>
      <c r="AA12" s="107"/>
      <c r="AB12" s="107"/>
      <c r="AC12" s="107"/>
    </row>
    <row r="13" spans="2:30" ht="12.75" customHeight="1" x14ac:dyDescent="0.3">
      <c r="B13" s="116">
        <f t="shared" si="4"/>
        <v>12</v>
      </c>
      <c r="C13" s="110" t="s">
        <v>341</v>
      </c>
      <c r="D13" s="118" t="s">
        <v>72</v>
      </c>
      <c r="E13" s="116">
        <f t="shared" si="5"/>
        <v>52</v>
      </c>
      <c r="F13" s="97" t="s">
        <v>192</v>
      </c>
      <c r="G13" s="97"/>
      <c r="H13" s="3">
        <f t="shared" si="0"/>
        <v>92</v>
      </c>
      <c r="K13" s="3">
        <f t="shared" si="1"/>
        <v>132</v>
      </c>
      <c r="N13" s="116">
        <f t="shared" si="2"/>
        <v>172</v>
      </c>
      <c r="O13" s="95"/>
      <c r="P13" s="116"/>
      <c r="Q13" s="116">
        <f t="shared" ref="Q13" si="17">Q12+1</f>
        <v>212</v>
      </c>
      <c r="R13" s="118" t="s">
        <v>317</v>
      </c>
      <c r="S13" s="118" t="s">
        <v>72</v>
      </c>
      <c r="T13" s="118"/>
      <c r="U13" s="131">
        <f t="shared" si="7"/>
        <v>12</v>
      </c>
      <c r="V13" s="132" t="s">
        <v>341</v>
      </c>
      <c r="W13" s="118">
        <f t="shared" si="8"/>
        <v>12</v>
      </c>
      <c r="X13" s="107" t="s">
        <v>0</v>
      </c>
      <c r="Y13" s="107"/>
      <c r="Z13" s="107"/>
      <c r="AA13" s="107"/>
      <c r="AB13" s="107"/>
      <c r="AC13" s="107"/>
    </row>
    <row r="14" spans="2:30" ht="12.75" customHeight="1" x14ac:dyDescent="0.3">
      <c r="B14" s="116">
        <f t="shared" si="4"/>
        <v>13</v>
      </c>
      <c r="C14" s="113" t="s">
        <v>329</v>
      </c>
      <c r="D14" s="118" t="s">
        <v>72</v>
      </c>
      <c r="E14" s="116">
        <f t="shared" si="5"/>
        <v>53</v>
      </c>
      <c r="F14" s="97" t="s">
        <v>267</v>
      </c>
      <c r="G14" s="97"/>
      <c r="H14" s="3">
        <f t="shared" si="0"/>
        <v>93</v>
      </c>
      <c r="K14" s="3">
        <f t="shared" si="1"/>
        <v>133</v>
      </c>
      <c r="N14" s="116">
        <f t="shared" si="2"/>
        <v>173</v>
      </c>
      <c r="O14" s="97"/>
      <c r="P14" s="116"/>
      <c r="Q14" s="116">
        <f t="shared" ref="Q14" si="18">Q13+1</f>
        <v>213</v>
      </c>
      <c r="R14" s="118" t="s">
        <v>63</v>
      </c>
      <c r="S14" s="118" t="s">
        <v>72</v>
      </c>
      <c r="T14" s="118"/>
      <c r="U14" s="131">
        <f t="shared" si="7"/>
        <v>13</v>
      </c>
      <c r="V14" s="118" t="s">
        <v>329</v>
      </c>
      <c r="W14" s="118">
        <f t="shared" si="8"/>
        <v>13</v>
      </c>
      <c r="X14" s="107" t="s">
        <v>0</v>
      </c>
      <c r="Y14" s="107"/>
      <c r="Z14" s="107"/>
      <c r="AA14" s="107"/>
      <c r="AB14" s="107"/>
      <c r="AC14" s="107"/>
    </row>
    <row r="15" spans="2:30" ht="12.75" customHeight="1" x14ac:dyDescent="0.3">
      <c r="B15" s="116">
        <f t="shared" si="4"/>
        <v>14</v>
      </c>
      <c r="C15" s="113" t="s">
        <v>64</v>
      </c>
      <c r="D15" s="118" t="s">
        <v>72</v>
      </c>
      <c r="E15" s="116">
        <f t="shared" si="5"/>
        <v>54</v>
      </c>
      <c r="F15" s="97" t="s">
        <v>267</v>
      </c>
      <c r="G15" s="97"/>
      <c r="H15" s="3">
        <f t="shared" si="0"/>
        <v>94</v>
      </c>
      <c r="K15" s="3">
        <f t="shared" si="1"/>
        <v>134</v>
      </c>
      <c r="N15" s="116">
        <f t="shared" si="2"/>
        <v>174</v>
      </c>
      <c r="O15" s="97"/>
      <c r="P15" s="116"/>
      <c r="Q15" s="116">
        <f t="shared" ref="Q15" si="19">Q14+1</f>
        <v>214</v>
      </c>
      <c r="R15" s="13" t="s">
        <v>318</v>
      </c>
      <c r="S15" s="13" t="s">
        <v>20</v>
      </c>
      <c r="U15" s="131">
        <f t="shared" si="7"/>
        <v>14</v>
      </c>
      <c r="V15" s="118" t="s">
        <v>64</v>
      </c>
      <c r="W15" s="118">
        <f t="shared" si="8"/>
        <v>14</v>
      </c>
      <c r="X15" s="107" t="s">
        <v>0</v>
      </c>
      <c r="Y15" s="107"/>
      <c r="Z15" s="107"/>
      <c r="AA15" s="107"/>
      <c r="AB15" s="107"/>
      <c r="AC15" s="107"/>
    </row>
    <row r="16" spans="2:30" ht="12.75" customHeight="1" x14ac:dyDescent="0.3">
      <c r="B16" s="116">
        <f t="shared" si="4"/>
        <v>15</v>
      </c>
      <c r="C16" s="113" t="s">
        <v>338</v>
      </c>
      <c r="D16" s="118" t="s">
        <v>72</v>
      </c>
      <c r="E16" s="116">
        <f t="shared" si="5"/>
        <v>55</v>
      </c>
      <c r="F16" s="97" t="s">
        <v>267</v>
      </c>
      <c r="G16" s="97"/>
      <c r="H16" s="3">
        <f t="shared" si="0"/>
        <v>95</v>
      </c>
      <c r="K16" s="3">
        <f t="shared" si="1"/>
        <v>135</v>
      </c>
      <c r="N16" s="116">
        <f t="shared" si="2"/>
        <v>175</v>
      </c>
      <c r="O16" s="115"/>
      <c r="P16" s="116"/>
      <c r="Q16" s="116">
        <f t="shared" ref="Q16" si="20">Q15+1</f>
        <v>215</v>
      </c>
      <c r="R16" s="13" t="s">
        <v>319</v>
      </c>
      <c r="S16" s="13" t="s">
        <v>20</v>
      </c>
      <c r="U16" s="131">
        <f t="shared" si="7"/>
        <v>15</v>
      </c>
      <c r="V16" s="118" t="s">
        <v>338</v>
      </c>
      <c r="W16" s="118">
        <f t="shared" si="8"/>
        <v>15</v>
      </c>
      <c r="X16" s="107" t="s">
        <v>0</v>
      </c>
      <c r="Y16" s="107"/>
      <c r="Z16" s="107"/>
      <c r="AA16" s="107"/>
      <c r="AB16" s="107"/>
      <c r="AC16" s="107"/>
    </row>
    <row r="17" spans="2:29" ht="12.75" customHeight="1" x14ac:dyDescent="0.3">
      <c r="B17" s="116">
        <f t="shared" si="4"/>
        <v>16</v>
      </c>
      <c r="C17" s="113" t="s">
        <v>339</v>
      </c>
      <c r="D17" s="118" t="s">
        <v>72</v>
      </c>
      <c r="E17" s="116">
        <f t="shared" si="5"/>
        <v>56</v>
      </c>
      <c r="F17" s="97" t="s">
        <v>267</v>
      </c>
      <c r="G17" s="97"/>
      <c r="H17" s="3">
        <f t="shared" si="0"/>
        <v>96</v>
      </c>
      <c r="K17" s="3">
        <f t="shared" si="1"/>
        <v>136</v>
      </c>
      <c r="N17" s="116">
        <f t="shared" si="2"/>
        <v>176</v>
      </c>
      <c r="O17" s="97"/>
      <c r="P17" s="116"/>
      <c r="Q17" s="116">
        <f t="shared" ref="Q17" si="21">Q16+1</f>
        <v>216</v>
      </c>
      <c r="R17" s="118" t="s">
        <v>21</v>
      </c>
      <c r="S17" s="118" t="s">
        <v>72</v>
      </c>
      <c r="T17" s="118"/>
      <c r="U17" s="131">
        <f t="shared" si="7"/>
        <v>16</v>
      </c>
      <c r="V17" s="118" t="s">
        <v>339</v>
      </c>
      <c r="W17" s="118">
        <f t="shared" si="8"/>
        <v>16</v>
      </c>
      <c r="X17" s="107" t="s">
        <v>0</v>
      </c>
      <c r="Y17" s="107"/>
      <c r="Z17" s="107"/>
      <c r="AA17" s="107"/>
      <c r="AB17" s="107"/>
      <c r="AC17" s="107"/>
    </row>
    <row r="18" spans="2:29" ht="12.75" customHeight="1" x14ac:dyDescent="0.3">
      <c r="B18" s="116">
        <f t="shared" si="4"/>
        <v>17</v>
      </c>
      <c r="C18" s="113" t="s">
        <v>337</v>
      </c>
      <c r="D18" s="118" t="s">
        <v>72</v>
      </c>
      <c r="E18" s="116">
        <f t="shared" si="5"/>
        <v>57</v>
      </c>
      <c r="F18" s="97" t="s">
        <v>267</v>
      </c>
      <c r="G18" s="97"/>
      <c r="H18" s="3">
        <f t="shared" si="0"/>
        <v>97</v>
      </c>
      <c r="K18" s="3">
        <f t="shared" si="1"/>
        <v>137</v>
      </c>
      <c r="N18" s="116">
        <f t="shared" si="2"/>
        <v>177</v>
      </c>
      <c r="O18" s="95"/>
      <c r="P18" s="116"/>
      <c r="Q18" s="116">
        <f t="shared" ref="Q18" si="22">Q17+1</f>
        <v>217</v>
      </c>
      <c r="R18" s="118" t="s">
        <v>259</v>
      </c>
      <c r="S18" s="118" t="s">
        <v>72</v>
      </c>
      <c r="T18" s="118"/>
      <c r="U18" s="131">
        <f t="shared" si="7"/>
        <v>17</v>
      </c>
      <c r="V18" s="118" t="s">
        <v>337</v>
      </c>
      <c r="W18" s="118">
        <f t="shared" si="8"/>
        <v>17</v>
      </c>
      <c r="X18" s="107" t="s">
        <v>0</v>
      </c>
      <c r="Y18" s="107"/>
      <c r="Z18" s="107"/>
      <c r="AA18" s="107"/>
      <c r="AB18" s="107"/>
      <c r="AC18" s="107"/>
    </row>
    <row r="19" spans="2:29" ht="12.75" customHeight="1" x14ac:dyDescent="0.3">
      <c r="B19" s="116">
        <f t="shared" si="4"/>
        <v>18</v>
      </c>
      <c r="C19" s="113" t="s">
        <v>330</v>
      </c>
      <c r="D19" s="118" t="s">
        <v>72</v>
      </c>
      <c r="E19" s="116">
        <f t="shared" si="5"/>
        <v>58</v>
      </c>
      <c r="F19" s="97" t="s">
        <v>267</v>
      </c>
      <c r="G19" s="97"/>
      <c r="H19" s="3">
        <f t="shared" si="0"/>
        <v>98</v>
      </c>
      <c r="K19" s="3">
        <f t="shared" si="1"/>
        <v>138</v>
      </c>
      <c r="N19" s="116">
        <f t="shared" si="2"/>
        <v>178</v>
      </c>
      <c r="O19" s="95"/>
      <c r="P19" s="116"/>
      <c r="Q19" s="116">
        <f t="shared" ref="Q19" si="23">Q18+1</f>
        <v>218</v>
      </c>
      <c r="R19" s="13" t="s">
        <v>102</v>
      </c>
      <c r="S19" s="13" t="s">
        <v>20</v>
      </c>
      <c r="U19" s="131">
        <f t="shared" si="7"/>
        <v>18</v>
      </c>
      <c r="V19" s="118" t="s">
        <v>330</v>
      </c>
      <c r="W19" s="118">
        <f t="shared" si="8"/>
        <v>18</v>
      </c>
      <c r="X19" s="107" t="s">
        <v>0</v>
      </c>
      <c r="Y19" s="107"/>
      <c r="Z19" s="107"/>
      <c r="AA19" s="107"/>
      <c r="AB19" s="107"/>
      <c r="AC19" s="107"/>
    </row>
    <row r="20" spans="2:29" ht="12.75" customHeight="1" x14ac:dyDescent="0.3">
      <c r="B20" s="116">
        <f t="shared" si="4"/>
        <v>19</v>
      </c>
      <c r="C20" s="110" t="s">
        <v>331</v>
      </c>
      <c r="D20" s="118" t="s">
        <v>72</v>
      </c>
      <c r="E20" s="116">
        <f t="shared" si="5"/>
        <v>59</v>
      </c>
      <c r="F20" s="97" t="s">
        <v>267</v>
      </c>
      <c r="G20" s="97"/>
      <c r="H20" s="3">
        <f t="shared" si="0"/>
        <v>99</v>
      </c>
      <c r="K20" s="3">
        <f t="shared" si="1"/>
        <v>139</v>
      </c>
      <c r="N20" s="3">
        <f t="shared" si="2"/>
        <v>179</v>
      </c>
      <c r="O20" s="95"/>
      <c r="P20" s="116"/>
      <c r="Q20" s="116">
        <f t="shared" ref="Q20" si="24">Q19+1</f>
        <v>219</v>
      </c>
      <c r="R20" s="13" t="s">
        <v>263</v>
      </c>
      <c r="S20" s="13" t="s">
        <v>20</v>
      </c>
      <c r="U20" s="131">
        <f t="shared" si="7"/>
        <v>19</v>
      </c>
      <c r="V20" s="132" t="s">
        <v>331</v>
      </c>
      <c r="W20" s="118">
        <f t="shared" si="8"/>
        <v>19</v>
      </c>
      <c r="X20" s="107" t="s">
        <v>0</v>
      </c>
      <c r="Y20" s="107"/>
      <c r="Z20" s="107"/>
      <c r="AA20" s="107"/>
      <c r="AB20" s="107"/>
      <c r="AC20" s="107"/>
    </row>
    <row r="21" spans="2:29" ht="12.75" customHeight="1" x14ac:dyDescent="0.3">
      <c r="B21" s="116">
        <f t="shared" si="4"/>
        <v>20</v>
      </c>
      <c r="C21" s="110" t="s">
        <v>336</v>
      </c>
      <c r="D21" s="118" t="s">
        <v>72</v>
      </c>
      <c r="E21" s="116">
        <f t="shared" si="5"/>
        <v>60</v>
      </c>
      <c r="F21" s="97" t="s">
        <v>267</v>
      </c>
      <c r="G21" s="97"/>
      <c r="H21" s="3">
        <f t="shared" si="0"/>
        <v>100</v>
      </c>
      <c r="I21" s="2"/>
      <c r="J21" s="99"/>
      <c r="K21" s="3">
        <f t="shared" si="1"/>
        <v>140</v>
      </c>
      <c r="N21" s="3">
        <f t="shared" si="2"/>
        <v>180</v>
      </c>
      <c r="O21" s="95"/>
      <c r="P21" s="116"/>
      <c r="Q21" s="116">
        <f t="shared" ref="Q21" si="25">Q20+1</f>
        <v>220</v>
      </c>
      <c r="R21" s="13" t="s">
        <v>320</v>
      </c>
      <c r="S21" s="13" t="s">
        <v>20</v>
      </c>
      <c r="U21" s="131">
        <f t="shared" si="7"/>
        <v>20</v>
      </c>
      <c r="V21" s="132" t="s">
        <v>336</v>
      </c>
      <c r="W21" s="118">
        <f t="shared" si="8"/>
        <v>20</v>
      </c>
      <c r="X21" s="107" t="s">
        <v>0</v>
      </c>
      <c r="Y21" s="107"/>
      <c r="Z21" s="107"/>
      <c r="AA21" s="107"/>
      <c r="AB21" s="107"/>
      <c r="AC21" s="107"/>
    </row>
    <row r="22" spans="2:29" ht="12.75" customHeight="1" x14ac:dyDescent="0.3">
      <c r="B22" s="116">
        <f t="shared" si="4"/>
        <v>21</v>
      </c>
      <c r="C22" s="110" t="s">
        <v>335</v>
      </c>
      <c r="D22" s="118" t="s">
        <v>72</v>
      </c>
      <c r="E22" s="116">
        <f t="shared" si="5"/>
        <v>61</v>
      </c>
      <c r="F22" s="97" t="s">
        <v>354</v>
      </c>
      <c r="G22" s="97"/>
      <c r="H22" s="116">
        <f t="shared" si="0"/>
        <v>101</v>
      </c>
      <c r="I22" s="99" t="s">
        <v>208</v>
      </c>
      <c r="J22" s="99" t="s">
        <v>20</v>
      </c>
      <c r="K22" s="3">
        <f t="shared" si="1"/>
        <v>141</v>
      </c>
      <c r="L22" s="90"/>
      <c r="M22" s="38"/>
      <c r="N22" s="116">
        <f t="shared" si="2"/>
        <v>181</v>
      </c>
      <c r="O22" s="95"/>
      <c r="P22" s="116"/>
      <c r="Q22" s="116">
        <f t="shared" ref="Q22" si="26">Q21+1</f>
        <v>221</v>
      </c>
      <c r="R22" s="13" t="s">
        <v>363</v>
      </c>
      <c r="S22" s="13" t="s">
        <v>20</v>
      </c>
      <c r="U22" s="131">
        <f t="shared" si="7"/>
        <v>21</v>
      </c>
      <c r="V22" s="132" t="s">
        <v>335</v>
      </c>
      <c r="W22" s="118">
        <f t="shared" si="8"/>
        <v>21</v>
      </c>
      <c r="X22" s="107" t="s">
        <v>0</v>
      </c>
      <c r="Y22" s="107"/>
      <c r="Z22" s="107"/>
      <c r="AA22" s="107"/>
      <c r="AB22" s="107"/>
      <c r="AC22" s="107"/>
    </row>
    <row r="23" spans="2:29" ht="12.75" customHeight="1" x14ac:dyDescent="0.3">
      <c r="B23" s="116">
        <f t="shared" si="4"/>
        <v>22</v>
      </c>
      <c r="C23" s="110" t="s">
        <v>333</v>
      </c>
      <c r="D23" s="118" t="s">
        <v>72</v>
      </c>
      <c r="E23" s="116">
        <f t="shared" si="5"/>
        <v>62</v>
      </c>
      <c r="F23" s="97" t="s">
        <v>354</v>
      </c>
      <c r="G23" s="97"/>
      <c r="H23" s="116">
        <f t="shared" si="0"/>
        <v>102</v>
      </c>
      <c r="I23" s="99" t="s">
        <v>308</v>
      </c>
      <c r="J23" s="99" t="s">
        <v>20</v>
      </c>
      <c r="K23" s="3">
        <f t="shared" si="1"/>
        <v>142</v>
      </c>
      <c r="L23" s="89"/>
      <c r="M23" s="38"/>
      <c r="N23" s="116">
        <f t="shared" si="2"/>
        <v>182</v>
      </c>
      <c r="O23" s="95"/>
      <c r="P23" s="116"/>
      <c r="Q23" s="116">
        <f t="shared" ref="Q23" si="27">Q22+1</f>
        <v>222</v>
      </c>
      <c r="R23" s="118" t="s">
        <v>26</v>
      </c>
      <c r="S23" s="118" t="s">
        <v>72</v>
      </c>
      <c r="T23" s="118"/>
      <c r="U23" s="131">
        <f t="shared" si="7"/>
        <v>22</v>
      </c>
      <c r="V23" s="132" t="s">
        <v>333</v>
      </c>
      <c r="W23" s="118">
        <f t="shared" si="8"/>
        <v>22</v>
      </c>
      <c r="X23" s="107" t="s">
        <v>0</v>
      </c>
      <c r="Y23" s="107"/>
      <c r="Z23" s="107"/>
      <c r="AA23" s="107"/>
      <c r="AB23" s="107"/>
      <c r="AC23" s="107"/>
    </row>
    <row r="24" spans="2:29" ht="12.75" customHeight="1" x14ac:dyDescent="0.3">
      <c r="B24" s="116">
        <f t="shared" si="4"/>
        <v>23</v>
      </c>
      <c r="C24" s="110" t="s">
        <v>334</v>
      </c>
      <c r="D24" s="118" t="s">
        <v>72</v>
      </c>
      <c r="E24" s="116">
        <f t="shared" si="5"/>
        <v>63</v>
      </c>
      <c r="F24" s="97" t="s">
        <v>354</v>
      </c>
      <c r="G24" s="97"/>
      <c r="H24" s="116">
        <f t="shared" si="0"/>
        <v>103</v>
      </c>
      <c r="I24" s="113" t="s">
        <v>201</v>
      </c>
      <c r="J24" s="113" t="s">
        <v>72</v>
      </c>
      <c r="K24" s="3">
        <f t="shared" si="1"/>
        <v>143</v>
      </c>
      <c r="L24" s="89"/>
      <c r="M24" s="38"/>
      <c r="N24" s="116">
        <f t="shared" si="2"/>
        <v>183</v>
      </c>
      <c r="O24" s="96"/>
      <c r="P24" s="116"/>
      <c r="Q24" s="116">
        <f t="shared" ref="Q24" si="28">Q23+1</f>
        <v>223</v>
      </c>
      <c r="R24" s="118" t="s">
        <v>61</v>
      </c>
      <c r="S24" s="118" t="s">
        <v>72</v>
      </c>
      <c r="T24" s="118"/>
      <c r="U24" s="131">
        <f t="shared" si="7"/>
        <v>23</v>
      </c>
      <c r="V24" s="132" t="s">
        <v>334</v>
      </c>
      <c r="W24" s="118">
        <f t="shared" si="8"/>
        <v>23</v>
      </c>
      <c r="X24" s="107" t="s">
        <v>0</v>
      </c>
      <c r="Y24" s="107"/>
      <c r="Z24" s="107"/>
      <c r="AA24" s="107"/>
      <c r="AB24" s="107"/>
      <c r="AC24" s="107"/>
    </row>
    <row r="25" spans="2:29" ht="12.75" customHeight="1" x14ac:dyDescent="0.3">
      <c r="B25" s="116">
        <f t="shared" si="4"/>
        <v>24</v>
      </c>
      <c r="C25" s="110" t="s">
        <v>332</v>
      </c>
      <c r="D25" s="118" t="s">
        <v>72</v>
      </c>
      <c r="E25" s="116">
        <f t="shared" si="5"/>
        <v>64</v>
      </c>
      <c r="F25" s="97" t="s">
        <v>354</v>
      </c>
      <c r="G25" s="97"/>
      <c r="H25" s="116">
        <f t="shared" si="0"/>
        <v>104</v>
      </c>
      <c r="I25" s="113" t="s">
        <v>202</v>
      </c>
      <c r="J25" s="113" t="s">
        <v>72</v>
      </c>
      <c r="K25" s="3">
        <f t="shared" si="1"/>
        <v>144</v>
      </c>
      <c r="L25" s="19"/>
      <c r="M25" s="38"/>
      <c r="N25" s="116">
        <f t="shared" si="2"/>
        <v>184</v>
      </c>
      <c r="O25" s="96"/>
      <c r="P25" s="116"/>
      <c r="Q25" s="116">
        <f t="shared" ref="Q25" si="29">Q24+1</f>
        <v>224</v>
      </c>
      <c r="R25" s="118" t="s">
        <v>11</v>
      </c>
      <c r="S25" s="118" t="s">
        <v>72</v>
      </c>
      <c r="T25" s="118"/>
      <c r="U25" s="131">
        <f t="shared" si="7"/>
        <v>24</v>
      </c>
      <c r="V25" s="132" t="s">
        <v>332</v>
      </c>
      <c r="W25" s="118">
        <f t="shared" si="8"/>
        <v>24</v>
      </c>
      <c r="X25" s="107" t="s">
        <v>0</v>
      </c>
      <c r="Y25" s="107"/>
      <c r="Z25" s="107"/>
      <c r="AA25" s="107"/>
      <c r="AB25" s="107"/>
      <c r="AC25" s="107"/>
    </row>
    <row r="26" spans="2:29" ht="12.75" customHeight="1" x14ac:dyDescent="0.3">
      <c r="B26" s="116">
        <f t="shared" si="4"/>
        <v>25</v>
      </c>
      <c r="C26" s="110" t="s">
        <v>346</v>
      </c>
      <c r="D26" s="97" t="s">
        <v>72</v>
      </c>
      <c r="E26" s="116">
        <f t="shared" si="5"/>
        <v>65</v>
      </c>
      <c r="F26" s="97" t="s">
        <v>354</v>
      </c>
      <c r="G26" s="97"/>
      <c r="H26" s="116">
        <f t="shared" si="0"/>
        <v>105</v>
      </c>
      <c r="I26" s="113" t="s">
        <v>16</v>
      </c>
      <c r="J26" s="113" t="s">
        <v>72</v>
      </c>
      <c r="K26" s="3">
        <f t="shared" si="1"/>
        <v>145</v>
      </c>
      <c r="L26" s="19"/>
      <c r="M26" s="38"/>
      <c r="N26" s="116">
        <f t="shared" si="2"/>
        <v>185</v>
      </c>
      <c r="O26" s="96"/>
      <c r="P26" s="116"/>
      <c r="Q26" s="116">
        <f t="shared" ref="Q26" si="30">Q25+1</f>
        <v>225</v>
      </c>
      <c r="R26" s="118" t="s">
        <v>67</v>
      </c>
      <c r="S26" s="118" t="s">
        <v>72</v>
      </c>
      <c r="T26" s="118"/>
      <c r="U26" s="131">
        <f t="shared" si="7"/>
        <v>25</v>
      </c>
      <c r="V26" s="132" t="s">
        <v>346</v>
      </c>
      <c r="W26" s="118">
        <f t="shared" si="8"/>
        <v>25</v>
      </c>
      <c r="X26" s="107" t="s">
        <v>0</v>
      </c>
      <c r="Y26" s="107"/>
      <c r="Z26" s="107"/>
      <c r="AA26" s="107"/>
      <c r="AB26" s="107"/>
      <c r="AC26" s="107"/>
    </row>
    <row r="27" spans="2:29" ht="12.75" customHeight="1" x14ac:dyDescent="0.3">
      <c r="B27" s="116">
        <f t="shared" si="4"/>
        <v>26</v>
      </c>
      <c r="C27" s="110" t="s">
        <v>347</v>
      </c>
      <c r="D27" s="97" t="s">
        <v>72</v>
      </c>
      <c r="E27" s="116">
        <f t="shared" si="5"/>
        <v>66</v>
      </c>
      <c r="F27" s="97" t="s">
        <v>354</v>
      </c>
      <c r="G27" s="97"/>
      <c r="H27" s="116">
        <f t="shared" si="0"/>
        <v>106</v>
      </c>
      <c r="I27" s="97" t="s">
        <v>309</v>
      </c>
      <c r="J27" s="107" t="s">
        <v>72</v>
      </c>
      <c r="K27" s="3">
        <f t="shared" si="1"/>
        <v>146</v>
      </c>
      <c r="L27" s="19"/>
      <c r="M27" s="38"/>
      <c r="N27" s="116">
        <f t="shared" si="2"/>
        <v>186</v>
      </c>
      <c r="O27" s="96"/>
      <c r="P27" s="116"/>
      <c r="Q27" s="116">
        <f t="shared" ref="Q27" si="31">Q26+1</f>
        <v>226</v>
      </c>
      <c r="S27" s="118"/>
      <c r="T27" s="118"/>
      <c r="U27" s="131">
        <f t="shared" si="7"/>
        <v>26</v>
      </c>
      <c r="V27" s="132" t="s">
        <v>347</v>
      </c>
      <c r="W27" s="118">
        <f t="shared" si="8"/>
        <v>26</v>
      </c>
      <c r="X27" s="107" t="s">
        <v>0</v>
      </c>
      <c r="Y27" s="107"/>
      <c r="Z27" s="107"/>
      <c r="AA27" s="107"/>
      <c r="AB27" s="107"/>
      <c r="AC27" s="107"/>
    </row>
    <row r="28" spans="2:29" ht="12.75" customHeight="1" x14ac:dyDescent="0.3">
      <c r="B28" s="116">
        <f t="shared" si="4"/>
        <v>27</v>
      </c>
      <c r="C28" s="110" t="s">
        <v>350</v>
      </c>
      <c r="D28" s="97" t="s">
        <v>72</v>
      </c>
      <c r="E28" s="116">
        <f t="shared" si="5"/>
        <v>67</v>
      </c>
      <c r="F28" s="97" t="s">
        <v>354</v>
      </c>
      <c r="G28" s="97"/>
      <c r="H28" s="116">
        <f t="shared" si="0"/>
        <v>107</v>
      </c>
      <c r="I28" s="95" t="s">
        <v>310</v>
      </c>
      <c r="J28" s="99" t="s">
        <v>20</v>
      </c>
      <c r="K28" s="3">
        <f t="shared" si="1"/>
        <v>147</v>
      </c>
      <c r="L28" s="19"/>
      <c r="M28" s="19"/>
      <c r="N28" s="116">
        <f t="shared" si="2"/>
        <v>187</v>
      </c>
      <c r="O28" s="96"/>
      <c r="P28" s="116"/>
      <c r="Q28" s="116">
        <f t="shared" ref="Q28" si="32">Q27+1</f>
        <v>227</v>
      </c>
      <c r="S28" s="118"/>
      <c r="T28" s="118"/>
      <c r="U28" s="131">
        <v>27</v>
      </c>
      <c r="V28" s="132" t="s">
        <v>350</v>
      </c>
      <c r="W28" s="118">
        <f t="shared" si="8"/>
        <v>27</v>
      </c>
      <c r="X28" s="107" t="s">
        <v>0</v>
      </c>
      <c r="Y28" s="107"/>
      <c r="Z28" s="107"/>
      <c r="AA28" s="107"/>
      <c r="AB28" s="107"/>
      <c r="AC28" s="107"/>
    </row>
    <row r="29" spans="2:29" ht="12.75" customHeight="1" x14ac:dyDescent="0.3">
      <c r="B29" s="117">
        <f t="shared" si="4"/>
        <v>28</v>
      </c>
      <c r="C29" s="110" t="s">
        <v>351</v>
      </c>
      <c r="D29" s="97" t="s">
        <v>72</v>
      </c>
      <c r="E29" s="116">
        <f t="shared" si="5"/>
        <v>68</v>
      </c>
      <c r="F29" s="97" t="s">
        <v>354</v>
      </c>
      <c r="G29" s="97"/>
      <c r="H29" s="116">
        <f t="shared" si="0"/>
        <v>108</v>
      </c>
      <c r="I29" s="95" t="s">
        <v>311</v>
      </c>
      <c r="J29" s="97" t="s">
        <v>20</v>
      </c>
      <c r="K29" s="15">
        <f t="shared" si="1"/>
        <v>148</v>
      </c>
      <c r="L29" s="19"/>
      <c r="M29" s="19"/>
      <c r="N29" s="117">
        <f t="shared" si="2"/>
        <v>188</v>
      </c>
      <c r="O29" s="96"/>
      <c r="P29" s="116"/>
      <c r="Q29" s="116">
        <f t="shared" ref="Q29" si="33">Q28+1</f>
        <v>228</v>
      </c>
      <c r="S29" s="118"/>
      <c r="T29" s="118"/>
      <c r="U29" s="131">
        <v>28</v>
      </c>
      <c r="V29" s="132" t="s">
        <v>351</v>
      </c>
      <c r="W29" s="118">
        <f t="shared" si="8"/>
        <v>28</v>
      </c>
      <c r="X29" s="107" t="s">
        <v>0</v>
      </c>
      <c r="Y29" s="107"/>
      <c r="Z29" s="107"/>
      <c r="AA29" s="107"/>
      <c r="AB29" s="107"/>
      <c r="AC29" s="107"/>
    </row>
    <row r="30" spans="2:29" ht="12.75" customHeight="1" x14ac:dyDescent="0.3">
      <c r="B30" s="117">
        <f t="shared" si="4"/>
        <v>29</v>
      </c>
      <c r="C30" s="110" t="s">
        <v>368</v>
      </c>
      <c r="D30" s="97" t="s">
        <v>72</v>
      </c>
      <c r="E30" s="116">
        <f t="shared" si="5"/>
        <v>69</v>
      </c>
      <c r="F30" s="97" t="s">
        <v>354</v>
      </c>
      <c r="G30" s="97"/>
      <c r="H30" s="116">
        <f t="shared" si="0"/>
        <v>109</v>
      </c>
      <c r="I30" s="95" t="s">
        <v>312</v>
      </c>
      <c r="J30" s="97" t="s">
        <v>20</v>
      </c>
      <c r="K30" s="15">
        <f t="shared" si="1"/>
        <v>149</v>
      </c>
      <c r="L30" s="92"/>
      <c r="M30" s="92"/>
      <c r="N30" s="15">
        <f t="shared" si="2"/>
        <v>189</v>
      </c>
      <c r="P30" s="116"/>
      <c r="Q30" s="116">
        <f t="shared" ref="Q30" si="34">Q29+1</f>
        <v>229</v>
      </c>
      <c r="S30" s="118"/>
      <c r="T30" s="118"/>
      <c r="U30" s="117">
        <f t="shared" ref="U30:U91" si="35">U29+1</f>
        <v>29</v>
      </c>
      <c r="V30" s="110" t="s">
        <v>368</v>
      </c>
      <c r="W30" s="118">
        <f t="shared" si="8"/>
        <v>29</v>
      </c>
      <c r="X30" s="107" t="s">
        <v>0</v>
      </c>
      <c r="Y30" s="107"/>
      <c r="Z30" s="107"/>
      <c r="AA30" s="107"/>
      <c r="AB30" s="107"/>
      <c r="AC30" s="107"/>
    </row>
    <row r="31" spans="2:29" ht="12.75" customHeight="1" x14ac:dyDescent="0.3">
      <c r="B31" s="116">
        <f t="shared" si="4"/>
        <v>30</v>
      </c>
      <c r="C31" s="110" t="s">
        <v>369</v>
      </c>
      <c r="D31" s="97" t="s">
        <v>72</v>
      </c>
      <c r="E31" s="116">
        <f t="shared" si="5"/>
        <v>70</v>
      </c>
      <c r="F31" s="97" t="s">
        <v>354</v>
      </c>
      <c r="G31" s="97"/>
      <c r="H31" s="116">
        <f t="shared" si="0"/>
        <v>110</v>
      </c>
      <c r="I31" s="95" t="s">
        <v>313</v>
      </c>
      <c r="J31" s="97" t="s">
        <v>20</v>
      </c>
      <c r="K31" s="3">
        <f t="shared" si="1"/>
        <v>150</v>
      </c>
      <c r="L31" s="19"/>
      <c r="M31" s="19"/>
      <c r="N31" s="3">
        <f t="shared" si="2"/>
        <v>190</v>
      </c>
      <c r="P31" s="116"/>
      <c r="Q31" s="116">
        <f t="shared" ref="Q31" si="36">Q30+1</f>
        <v>230</v>
      </c>
      <c r="S31" s="118"/>
      <c r="T31" s="118"/>
      <c r="U31" s="116">
        <f t="shared" si="35"/>
        <v>30</v>
      </c>
      <c r="V31" s="110" t="s">
        <v>369</v>
      </c>
      <c r="W31" s="118">
        <f t="shared" si="8"/>
        <v>30</v>
      </c>
      <c r="X31" s="107" t="s">
        <v>0</v>
      </c>
      <c r="Y31" s="107"/>
      <c r="Z31" s="107"/>
      <c r="AA31" s="107"/>
      <c r="AB31" s="107"/>
      <c r="AC31" s="107"/>
    </row>
    <row r="32" spans="2:29" ht="12.75" customHeight="1" x14ac:dyDescent="0.3">
      <c r="B32" s="116">
        <f t="shared" si="4"/>
        <v>31</v>
      </c>
      <c r="C32" s="110" t="s">
        <v>370</v>
      </c>
      <c r="D32" s="97" t="s">
        <v>72</v>
      </c>
      <c r="E32" s="116">
        <f t="shared" si="5"/>
        <v>71</v>
      </c>
      <c r="F32" s="97" t="s">
        <v>354</v>
      </c>
      <c r="G32" s="95"/>
      <c r="H32" s="116">
        <f t="shared" si="0"/>
        <v>111</v>
      </c>
      <c r="I32" s="95" t="s">
        <v>88</v>
      </c>
      <c r="J32" s="97" t="s">
        <v>46</v>
      </c>
      <c r="K32" s="116">
        <v>151</v>
      </c>
      <c r="L32" s="95"/>
      <c r="M32" s="114"/>
      <c r="N32" s="3">
        <f t="shared" si="2"/>
        <v>191</v>
      </c>
      <c r="O32" s="17"/>
      <c r="P32" s="116"/>
      <c r="Q32" s="116">
        <f t="shared" ref="Q32" si="37">Q31+1</f>
        <v>231</v>
      </c>
      <c r="S32" s="118"/>
      <c r="T32" s="118"/>
      <c r="U32" s="116">
        <f t="shared" si="35"/>
        <v>31</v>
      </c>
      <c r="V32" s="110" t="s">
        <v>370</v>
      </c>
      <c r="W32" s="118">
        <f t="shared" si="8"/>
        <v>31</v>
      </c>
      <c r="X32" s="107" t="s">
        <v>0</v>
      </c>
      <c r="Y32" s="107"/>
      <c r="Z32" s="107"/>
      <c r="AA32" s="107"/>
      <c r="AB32" s="107"/>
      <c r="AC32" s="107"/>
    </row>
    <row r="33" spans="2:33" ht="12.75" customHeight="1" x14ac:dyDescent="0.3">
      <c r="B33" s="116">
        <f t="shared" si="4"/>
        <v>32</v>
      </c>
      <c r="C33" s="110" t="s">
        <v>371</v>
      </c>
      <c r="D33" s="97" t="s">
        <v>72</v>
      </c>
      <c r="E33" s="116">
        <f t="shared" si="5"/>
        <v>72</v>
      </c>
      <c r="F33" s="97" t="s">
        <v>365</v>
      </c>
      <c r="G33" s="95"/>
      <c r="H33" s="116">
        <f t="shared" si="0"/>
        <v>112</v>
      </c>
      <c r="I33" s="95" t="s">
        <v>247</v>
      </c>
      <c r="J33" s="97" t="s">
        <v>46</v>
      </c>
      <c r="K33" s="116">
        <f t="shared" si="1"/>
        <v>152</v>
      </c>
      <c r="L33" s="95"/>
      <c r="M33" s="114"/>
      <c r="N33" s="3">
        <f t="shared" si="2"/>
        <v>192</v>
      </c>
      <c r="O33" s="17"/>
      <c r="P33" s="116"/>
      <c r="Q33" s="116">
        <f t="shared" ref="Q33" si="38">Q32+1</f>
        <v>232</v>
      </c>
      <c r="S33" s="118"/>
      <c r="T33" s="118"/>
      <c r="U33" s="116">
        <f t="shared" si="35"/>
        <v>32</v>
      </c>
      <c r="V33" s="110" t="s">
        <v>371</v>
      </c>
      <c r="W33" s="118">
        <f t="shared" si="8"/>
        <v>32</v>
      </c>
      <c r="X33" s="107" t="s">
        <v>0</v>
      </c>
      <c r="Y33" s="107"/>
      <c r="Z33" s="107"/>
      <c r="AA33" s="107"/>
      <c r="AB33" s="107"/>
      <c r="AC33" s="107"/>
    </row>
    <row r="34" spans="2:33" ht="12.75" customHeight="1" x14ac:dyDescent="0.3">
      <c r="B34" s="116">
        <f t="shared" si="4"/>
        <v>33</v>
      </c>
      <c r="C34" s="110" t="s">
        <v>372</v>
      </c>
      <c r="D34" s="97" t="s">
        <v>72</v>
      </c>
      <c r="E34" s="116">
        <f t="shared" si="5"/>
        <v>73</v>
      </c>
      <c r="F34" s="95" t="s">
        <v>364</v>
      </c>
      <c r="G34" s="95"/>
      <c r="H34" s="116">
        <f t="shared" si="0"/>
        <v>113</v>
      </c>
      <c r="I34" s="95" t="s">
        <v>314</v>
      </c>
      <c r="J34" s="97" t="s">
        <v>20</v>
      </c>
      <c r="K34" s="116">
        <f t="shared" si="1"/>
        <v>153</v>
      </c>
      <c r="L34" s="95" t="s">
        <v>321</v>
      </c>
      <c r="M34" s="114" t="s">
        <v>20</v>
      </c>
      <c r="N34" s="3">
        <f t="shared" si="2"/>
        <v>193</v>
      </c>
      <c r="O34" s="17"/>
      <c r="P34" s="116"/>
      <c r="Q34" s="116">
        <f t="shared" ref="Q34" si="39">Q33+1</f>
        <v>233</v>
      </c>
      <c r="S34" s="118"/>
      <c r="T34" s="118"/>
      <c r="U34" s="116">
        <f t="shared" si="35"/>
        <v>33</v>
      </c>
      <c r="V34" s="110" t="s">
        <v>372</v>
      </c>
      <c r="W34" s="118">
        <f t="shared" si="8"/>
        <v>33</v>
      </c>
      <c r="X34" s="107" t="s">
        <v>0</v>
      </c>
      <c r="Y34" s="107"/>
      <c r="Z34" s="107"/>
      <c r="AA34" s="107"/>
      <c r="AB34" s="107"/>
      <c r="AC34" s="107"/>
    </row>
    <row r="35" spans="2:33" ht="12.75" customHeight="1" x14ac:dyDescent="0.3">
      <c r="B35" s="116">
        <f t="shared" si="4"/>
        <v>34</v>
      </c>
      <c r="C35" s="110" t="s">
        <v>373</v>
      </c>
      <c r="D35" s="97" t="s">
        <v>72</v>
      </c>
      <c r="E35" s="116">
        <f t="shared" si="5"/>
        <v>74</v>
      </c>
      <c r="F35" s="95"/>
      <c r="G35" s="95"/>
      <c r="H35" s="3">
        <f t="shared" si="0"/>
        <v>114</v>
      </c>
      <c r="I35" s="95" t="s">
        <v>314</v>
      </c>
      <c r="J35" s="109" t="s">
        <v>20</v>
      </c>
      <c r="K35" s="116">
        <f t="shared" si="1"/>
        <v>154</v>
      </c>
      <c r="L35" s="95" t="s">
        <v>322</v>
      </c>
      <c r="M35" s="114" t="s">
        <v>20</v>
      </c>
      <c r="N35" s="3">
        <f t="shared" si="2"/>
        <v>194</v>
      </c>
      <c r="O35" s="17"/>
      <c r="P35" s="116"/>
      <c r="Q35" s="116">
        <f t="shared" ref="Q35" si="40">Q34+1</f>
        <v>234</v>
      </c>
      <c r="S35" s="118"/>
      <c r="T35" s="118"/>
      <c r="U35" s="116">
        <f t="shared" si="35"/>
        <v>34</v>
      </c>
      <c r="V35" s="110" t="s">
        <v>373</v>
      </c>
      <c r="W35" s="118">
        <f t="shared" si="8"/>
        <v>34</v>
      </c>
      <c r="X35" s="107" t="s">
        <v>0</v>
      </c>
      <c r="Y35" s="107"/>
      <c r="Z35" s="107"/>
      <c r="AA35" s="107"/>
      <c r="AB35" s="107"/>
      <c r="AC35" s="107"/>
    </row>
    <row r="36" spans="2:33" ht="12.75" customHeight="1" x14ac:dyDescent="0.3">
      <c r="B36" s="116">
        <f t="shared" si="4"/>
        <v>35</v>
      </c>
      <c r="C36" s="110"/>
      <c r="D36" s="97"/>
      <c r="E36" s="116">
        <f t="shared" si="5"/>
        <v>75</v>
      </c>
      <c r="F36" s="95"/>
      <c r="G36" s="109"/>
      <c r="H36" s="3">
        <f t="shared" si="0"/>
        <v>115</v>
      </c>
      <c r="I36" s="95" t="s">
        <v>9</v>
      </c>
      <c r="J36" s="109" t="s">
        <v>20</v>
      </c>
      <c r="K36" s="116">
        <f t="shared" si="1"/>
        <v>155</v>
      </c>
      <c r="L36" s="97" t="s">
        <v>23</v>
      </c>
      <c r="M36" s="114" t="s">
        <v>72</v>
      </c>
      <c r="N36" s="3">
        <f t="shared" si="2"/>
        <v>195</v>
      </c>
      <c r="O36" s="17"/>
      <c r="P36" s="116"/>
      <c r="Q36" s="116">
        <f t="shared" ref="Q36" si="41">Q35+1</f>
        <v>235</v>
      </c>
      <c r="S36" s="118"/>
      <c r="T36" s="118"/>
      <c r="U36" s="116">
        <f t="shared" si="35"/>
        <v>35</v>
      </c>
      <c r="V36" s="91" t="s">
        <v>193</v>
      </c>
      <c r="W36" s="118">
        <f t="shared" ref="W36:W37" si="42">IF(V36&gt;0,W35+1)</f>
        <v>35</v>
      </c>
      <c r="X36" s="107"/>
      <c r="Y36" s="107"/>
      <c r="Z36" s="107" t="s">
        <v>352</v>
      </c>
      <c r="AA36" s="107"/>
      <c r="AB36" s="107"/>
      <c r="AC36" s="107"/>
    </row>
    <row r="37" spans="2:33" ht="12.75" customHeight="1" x14ac:dyDescent="0.3">
      <c r="B37" s="116">
        <f t="shared" si="4"/>
        <v>36</v>
      </c>
      <c r="C37" s="110"/>
      <c r="D37" s="97"/>
      <c r="E37" s="116">
        <f t="shared" si="5"/>
        <v>76</v>
      </c>
      <c r="F37" s="95"/>
      <c r="H37" s="3">
        <f t="shared" si="0"/>
        <v>116</v>
      </c>
      <c r="I37" s="95" t="s">
        <v>315</v>
      </c>
      <c r="J37" s="109" t="s">
        <v>20</v>
      </c>
      <c r="K37" s="116">
        <f t="shared" si="1"/>
        <v>156</v>
      </c>
      <c r="L37" s="97" t="s">
        <v>128</v>
      </c>
      <c r="M37" s="114" t="s">
        <v>72</v>
      </c>
      <c r="N37" s="3">
        <f t="shared" si="2"/>
        <v>196</v>
      </c>
      <c r="O37" s="17"/>
      <c r="P37" s="116"/>
      <c r="Q37" s="116">
        <f t="shared" ref="Q37" si="43">Q36+1</f>
        <v>236</v>
      </c>
      <c r="U37" s="116">
        <f t="shared" si="35"/>
        <v>36</v>
      </c>
      <c r="V37" s="91" t="s">
        <v>192</v>
      </c>
      <c r="W37" s="118">
        <f t="shared" si="42"/>
        <v>36</v>
      </c>
      <c r="X37" s="107"/>
      <c r="Y37" s="107"/>
      <c r="Z37" s="107" t="s">
        <v>352</v>
      </c>
      <c r="AA37" s="107"/>
      <c r="AB37" s="107"/>
      <c r="AC37" s="107"/>
    </row>
    <row r="38" spans="2:33" ht="12.75" customHeight="1" x14ac:dyDescent="0.3">
      <c r="B38" s="116">
        <f t="shared" si="4"/>
        <v>37</v>
      </c>
      <c r="C38" s="110"/>
      <c r="D38" s="97"/>
      <c r="E38" s="116">
        <f t="shared" si="5"/>
        <v>77</v>
      </c>
      <c r="F38" s="95"/>
      <c r="G38" s="101"/>
      <c r="H38" s="3">
        <f t="shared" si="0"/>
        <v>117</v>
      </c>
      <c r="I38" s="95" t="s">
        <v>15</v>
      </c>
      <c r="J38" s="109" t="s">
        <v>20</v>
      </c>
      <c r="K38" s="116">
        <f t="shared" si="1"/>
        <v>157</v>
      </c>
      <c r="L38" s="95" t="s">
        <v>298</v>
      </c>
      <c r="M38" s="114" t="s">
        <v>20</v>
      </c>
      <c r="N38" s="3">
        <f t="shared" si="2"/>
        <v>197</v>
      </c>
      <c r="O38" s="17"/>
      <c r="P38" s="116"/>
      <c r="Q38" s="116">
        <f t="shared" ref="Q38" si="44">Q37+1</f>
        <v>237</v>
      </c>
      <c r="U38" s="116">
        <f t="shared" si="35"/>
        <v>37</v>
      </c>
      <c r="V38" s="91" t="s">
        <v>267</v>
      </c>
      <c r="W38" s="118">
        <f t="shared" ref="W38:W99" si="45">IF(V38&gt;0,W37+1)</f>
        <v>37</v>
      </c>
      <c r="X38" s="107"/>
      <c r="Y38" s="107"/>
      <c r="Z38" s="107"/>
      <c r="AA38" s="107"/>
      <c r="AB38" s="107" t="s">
        <v>353</v>
      </c>
      <c r="AC38" s="107"/>
    </row>
    <row r="39" spans="2:33" ht="12.75" customHeight="1" x14ac:dyDescent="0.3">
      <c r="B39" s="116">
        <f t="shared" si="4"/>
        <v>38</v>
      </c>
      <c r="C39" s="110"/>
      <c r="D39" s="97"/>
      <c r="E39" s="116">
        <f t="shared" si="5"/>
        <v>78</v>
      </c>
      <c r="F39" s="95"/>
      <c r="G39" s="101"/>
      <c r="H39" s="3">
        <f t="shared" si="0"/>
        <v>118</v>
      </c>
      <c r="I39" s="95" t="s">
        <v>255</v>
      </c>
      <c r="J39" s="109" t="s">
        <v>20</v>
      </c>
      <c r="K39" s="116">
        <f t="shared" si="1"/>
        <v>158</v>
      </c>
      <c r="L39" s="95" t="s">
        <v>300</v>
      </c>
      <c r="M39" s="114" t="s">
        <v>20</v>
      </c>
      <c r="N39" s="3">
        <f t="shared" si="2"/>
        <v>198</v>
      </c>
      <c r="O39" s="8"/>
      <c r="P39" s="116"/>
      <c r="Q39" s="116">
        <f t="shared" ref="Q39" si="46">Q38+1</f>
        <v>238</v>
      </c>
      <c r="U39" s="116">
        <f t="shared" si="35"/>
        <v>38</v>
      </c>
      <c r="V39" s="91" t="s">
        <v>267</v>
      </c>
      <c r="W39" s="118">
        <f t="shared" si="45"/>
        <v>38</v>
      </c>
      <c r="X39" s="107"/>
      <c r="Y39" s="107"/>
      <c r="Z39" s="107"/>
      <c r="AA39" s="107"/>
      <c r="AB39" s="107" t="s">
        <v>353</v>
      </c>
      <c r="AC39" s="107"/>
    </row>
    <row r="40" spans="2:33" ht="12.75" customHeight="1" x14ac:dyDescent="0.3">
      <c r="B40" s="116">
        <f t="shared" si="4"/>
        <v>39</v>
      </c>
      <c r="C40" s="110"/>
      <c r="D40" s="97"/>
      <c r="E40" s="3">
        <f t="shared" si="5"/>
        <v>79</v>
      </c>
      <c r="G40" s="101"/>
      <c r="H40" s="3">
        <f t="shared" si="0"/>
        <v>119</v>
      </c>
      <c r="I40" s="95"/>
      <c r="J40" s="109"/>
      <c r="K40" s="116">
        <f t="shared" si="1"/>
        <v>159</v>
      </c>
      <c r="L40" s="95" t="s">
        <v>10</v>
      </c>
      <c r="M40" s="98" t="s">
        <v>20</v>
      </c>
      <c r="N40" s="3">
        <f t="shared" si="2"/>
        <v>199</v>
      </c>
      <c r="O40" s="8"/>
      <c r="P40" s="116"/>
      <c r="Q40" s="116">
        <f t="shared" ref="Q40" si="47">Q39+1</f>
        <v>239</v>
      </c>
      <c r="U40" s="116">
        <f t="shared" si="35"/>
        <v>39</v>
      </c>
      <c r="V40" s="91" t="s">
        <v>267</v>
      </c>
      <c r="W40" s="118">
        <f t="shared" si="45"/>
        <v>39</v>
      </c>
      <c r="X40" s="107"/>
      <c r="Y40" s="107"/>
      <c r="Z40" s="107"/>
      <c r="AA40" s="107"/>
      <c r="AB40" s="107" t="s">
        <v>353</v>
      </c>
      <c r="AC40" s="107"/>
    </row>
    <row r="41" spans="2:33" ht="12.75" customHeight="1" x14ac:dyDescent="0.3">
      <c r="B41" s="116">
        <f t="shared" si="4"/>
        <v>40</v>
      </c>
      <c r="C41" s="110"/>
      <c r="D41" s="97"/>
      <c r="E41" s="3">
        <f t="shared" si="5"/>
        <v>80</v>
      </c>
      <c r="G41" s="101"/>
      <c r="H41" s="3">
        <f t="shared" si="0"/>
        <v>120</v>
      </c>
      <c r="I41" s="95"/>
      <c r="J41" s="109"/>
      <c r="K41" s="116">
        <f t="shared" si="1"/>
        <v>160</v>
      </c>
      <c r="L41" s="95" t="s">
        <v>10</v>
      </c>
      <c r="M41" s="98" t="s">
        <v>20</v>
      </c>
      <c r="N41" s="3">
        <f t="shared" si="2"/>
        <v>200</v>
      </c>
      <c r="O41" s="8"/>
      <c r="P41" s="116"/>
      <c r="Q41" s="116">
        <f t="shared" ref="Q41" si="48">Q40+1</f>
        <v>240</v>
      </c>
      <c r="U41" s="116">
        <f t="shared" si="35"/>
        <v>40</v>
      </c>
      <c r="V41" s="91" t="s">
        <v>267</v>
      </c>
      <c r="W41" s="118">
        <f t="shared" si="45"/>
        <v>40</v>
      </c>
      <c r="X41" s="107"/>
      <c r="Y41" s="107"/>
      <c r="Z41" s="107"/>
      <c r="AA41" s="107"/>
      <c r="AB41" s="107" t="s">
        <v>353</v>
      </c>
      <c r="AC41" s="107"/>
      <c r="AE41" s="12"/>
      <c r="AG41" s="12"/>
    </row>
    <row r="42" spans="2:33" s="12" customFormat="1" ht="12.75" customHeight="1" thickBot="1" x14ac:dyDescent="0.35">
      <c r="B42" s="75"/>
      <c r="C42" s="74"/>
      <c r="D42" s="102"/>
      <c r="E42" s="75"/>
      <c r="F42" s="74"/>
      <c r="G42" s="102"/>
      <c r="H42" s="75"/>
      <c r="I42" s="74"/>
      <c r="J42" s="104"/>
      <c r="K42" s="75"/>
      <c r="L42" s="74"/>
      <c r="M42" s="74"/>
      <c r="N42" s="75"/>
      <c r="O42" s="74"/>
      <c r="P42" s="102"/>
      <c r="Q42" s="75"/>
      <c r="R42" s="74"/>
      <c r="S42" s="102" t="s">
        <v>43</v>
      </c>
      <c r="T42" s="102"/>
      <c r="U42" s="116">
        <f t="shared" si="35"/>
        <v>41</v>
      </c>
      <c r="V42" s="91" t="s">
        <v>267</v>
      </c>
      <c r="W42" s="118">
        <f t="shared" si="45"/>
        <v>41</v>
      </c>
      <c r="X42" s="107"/>
      <c r="Y42" s="107"/>
      <c r="Z42" s="107"/>
      <c r="AA42" s="107"/>
      <c r="AB42" s="107" t="s">
        <v>353</v>
      </c>
      <c r="AC42" s="107"/>
      <c r="AD42"/>
      <c r="AF42"/>
    </row>
    <row r="43" spans="2:33" s="12" customFormat="1" ht="12.75" customHeight="1" thickBot="1" x14ac:dyDescent="0.35">
      <c r="B43" s="78"/>
      <c r="C43" s="76">
        <f>COUNTA(C2:C41)</f>
        <v>34</v>
      </c>
      <c r="D43" s="103"/>
      <c r="E43" s="78"/>
      <c r="F43" s="76">
        <f>COUNTA(F2:F41)</f>
        <v>23</v>
      </c>
      <c r="G43" s="103"/>
      <c r="H43" s="78"/>
      <c r="I43" s="76">
        <f>COUNTA(I2:I41)</f>
        <v>18</v>
      </c>
      <c r="J43" s="103"/>
      <c r="K43" s="78"/>
      <c r="L43" s="76">
        <f>COUNTA(L2:L41)</f>
        <v>16</v>
      </c>
      <c r="M43" s="77"/>
      <c r="N43" s="78"/>
      <c r="O43" s="76"/>
      <c r="P43" s="76">
        <f>COUNTA(P2:P41)</f>
        <v>6</v>
      </c>
      <c r="Q43" s="78"/>
      <c r="R43" s="76">
        <f>COUNTA(R2:R41)</f>
        <v>23</v>
      </c>
      <c r="S43" s="108">
        <f>SUM(C43:R43)</f>
        <v>120</v>
      </c>
      <c r="T43" s="133"/>
      <c r="U43" s="116">
        <f t="shared" si="35"/>
        <v>42</v>
      </c>
      <c r="V43" s="91" t="s">
        <v>267</v>
      </c>
      <c r="W43" s="118">
        <f t="shared" si="45"/>
        <v>42</v>
      </c>
      <c r="X43" s="107"/>
      <c r="Y43" s="107"/>
      <c r="Z43" s="107"/>
      <c r="AA43" s="107"/>
      <c r="AB43" s="107" t="s">
        <v>353</v>
      </c>
      <c r="AC43" s="107"/>
      <c r="AD43"/>
      <c r="AE43"/>
      <c r="AF43"/>
      <c r="AG43"/>
    </row>
    <row r="44" spans="2:33" ht="12.75" customHeight="1" x14ac:dyDescent="0.3">
      <c r="U44" s="116">
        <f t="shared" si="35"/>
        <v>43</v>
      </c>
      <c r="V44" s="91" t="s">
        <v>267</v>
      </c>
      <c r="W44" s="118">
        <f t="shared" si="45"/>
        <v>43</v>
      </c>
      <c r="X44" s="107"/>
      <c r="Y44" s="107"/>
      <c r="Z44" s="107"/>
      <c r="AA44" s="107"/>
      <c r="AB44" s="107" t="s">
        <v>353</v>
      </c>
      <c r="AC44" s="107"/>
    </row>
    <row r="45" spans="2:33" ht="12.75" customHeight="1" x14ac:dyDescent="0.3">
      <c r="U45" s="116">
        <f t="shared" si="35"/>
        <v>44</v>
      </c>
      <c r="V45" s="91" t="s">
        <v>267</v>
      </c>
      <c r="W45" s="118">
        <f t="shared" si="45"/>
        <v>44</v>
      </c>
      <c r="X45" s="107"/>
      <c r="Y45" s="107"/>
      <c r="Z45" s="107"/>
      <c r="AA45" s="107"/>
      <c r="AB45" s="107" t="s">
        <v>353</v>
      </c>
      <c r="AC45" s="107"/>
    </row>
    <row r="46" spans="2:33" ht="12.75" customHeight="1" x14ac:dyDescent="0.3">
      <c r="U46" s="116">
        <f t="shared" si="35"/>
        <v>45</v>
      </c>
      <c r="V46" s="91" t="s">
        <v>354</v>
      </c>
      <c r="W46" s="118">
        <f t="shared" si="45"/>
        <v>45</v>
      </c>
      <c r="X46" s="107"/>
      <c r="Y46" s="107"/>
      <c r="Z46" s="107"/>
      <c r="AA46" s="107"/>
      <c r="AB46" s="107" t="s">
        <v>353</v>
      </c>
      <c r="AC46" s="107"/>
    </row>
    <row r="47" spans="2:33" ht="12.75" customHeight="1" x14ac:dyDescent="0.3">
      <c r="U47" s="116">
        <f t="shared" si="35"/>
        <v>46</v>
      </c>
      <c r="V47" s="91" t="s">
        <v>354</v>
      </c>
      <c r="W47" s="118">
        <f t="shared" si="45"/>
        <v>46</v>
      </c>
      <c r="X47" s="118"/>
      <c r="Y47" s="107"/>
      <c r="Z47" s="118"/>
      <c r="AA47" s="107"/>
      <c r="AB47" s="107" t="s">
        <v>353</v>
      </c>
      <c r="AC47" s="118"/>
      <c r="AD47" s="12"/>
    </row>
    <row r="48" spans="2:33" ht="12.75" customHeight="1" x14ac:dyDescent="0.3">
      <c r="U48" s="116">
        <f t="shared" si="35"/>
        <v>47</v>
      </c>
      <c r="V48" s="91" t="s">
        <v>354</v>
      </c>
      <c r="W48" s="118">
        <f t="shared" si="45"/>
        <v>47</v>
      </c>
      <c r="X48" s="118"/>
      <c r="Y48" s="118"/>
      <c r="Z48" s="118"/>
      <c r="AA48" s="107"/>
      <c r="AB48" s="107" t="s">
        <v>353</v>
      </c>
      <c r="AC48" s="118"/>
      <c r="AD48" s="12"/>
    </row>
    <row r="49" spans="21:29" ht="12.75" customHeight="1" x14ac:dyDescent="0.3">
      <c r="U49" s="116">
        <f t="shared" si="35"/>
        <v>48</v>
      </c>
      <c r="V49" s="91" t="s">
        <v>354</v>
      </c>
      <c r="W49" s="118">
        <f t="shared" si="45"/>
        <v>48</v>
      </c>
      <c r="X49" s="107"/>
      <c r="Y49" s="107"/>
      <c r="Z49" s="107"/>
      <c r="AA49" s="107"/>
      <c r="AB49" s="107" t="s">
        <v>353</v>
      </c>
      <c r="AC49" s="107"/>
    </row>
    <row r="50" spans="21:29" ht="12.75" customHeight="1" x14ac:dyDescent="0.3">
      <c r="U50" s="116">
        <f t="shared" si="35"/>
        <v>49</v>
      </c>
      <c r="V50" s="91" t="s">
        <v>354</v>
      </c>
      <c r="W50" s="118">
        <f t="shared" si="45"/>
        <v>49</v>
      </c>
      <c r="X50" s="107"/>
      <c r="Y50" s="107"/>
      <c r="Z50" s="107"/>
      <c r="AA50" s="107"/>
      <c r="AB50" s="107" t="s">
        <v>353</v>
      </c>
      <c r="AC50" s="107"/>
    </row>
    <row r="51" spans="21:29" ht="12.75" customHeight="1" x14ac:dyDescent="0.3">
      <c r="U51" s="116">
        <f t="shared" si="35"/>
        <v>50</v>
      </c>
      <c r="V51" s="91" t="s">
        <v>354</v>
      </c>
      <c r="W51" s="118">
        <f t="shared" si="45"/>
        <v>50</v>
      </c>
      <c r="X51" s="107"/>
      <c r="Y51" s="107"/>
      <c r="Z51" s="107"/>
      <c r="AA51" s="107"/>
      <c r="AB51" s="107" t="s">
        <v>353</v>
      </c>
      <c r="AC51" s="107"/>
    </row>
    <row r="52" spans="21:29" ht="12.75" customHeight="1" x14ac:dyDescent="0.3">
      <c r="U52" s="116">
        <f t="shared" si="35"/>
        <v>51</v>
      </c>
      <c r="V52" s="91" t="s">
        <v>354</v>
      </c>
      <c r="W52" s="118">
        <f t="shared" si="45"/>
        <v>51</v>
      </c>
      <c r="X52" s="107"/>
      <c r="Y52" s="107"/>
      <c r="Z52" s="107"/>
      <c r="AA52" s="107"/>
      <c r="AB52" s="107" t="s">
        <v>353</v>
      </c>
      <c r="AC52" s="107"/>
    </row>
    <row r="53" spans="21:29" ht="12.75" customHeight="1" x14ac:dyDescent="0.3">
      <c r="U53" s="116">
        <f t="shared" si="35"/>
        <v>52</v>
      </c>
      <c r="V53" s="91" t="s">
        <v>354</v>
      </c>
      <c r="W53" s="118">
        <f t="shared" si="45"/>
        <v>52</v>
      </c>
      <c r="X53" s="107"/>
      <c r="Y53" s="107"/>
      <c r="Z53" s="107"/>
      <c r="AA53" s="107"/>
      <c r="AB53" s="107" t="s">
        <v>353</v>
      </c>
      <c r="AC53" s="107"/>
    </row>
    <row r="54" spans="21:29" ht="12.75" customHeight="1" x14ac:dyDescent="0.3">
      <c r="U54" s="116">
        <f t="shared" si="35"/>
        <v>53</v>
      </c>
      <c r="V54" s="91" t="s">
        <v>354</v>
      </c>
      <c r="W54" s="118">
        <f t="shared" si="45"/>
        <v>53</v>
      </c>
      <c r="X54" s="107"/>
      <c r="Y54" s="107"/>
      <c r="Z54" s="107"/>
      <c r="AA54" s="107"/>
      <c r="AB54" s="107" t="s">
        <v>353</v>
      </c>
      <c r="AC54" s="107"/>
    </row>
    <row r="55" spans="21:29" ht="12.75" customHeight="1" x14ac:dyDescent="0.3">
      <c r="U55" s="116">
        <f t="shared" si="35"/>
        <v>54</v>
      </c>
      <c r="V55" s="91" t="s">
        <v>354</v>
      </c>
      <c r="W55" s="118">
        <f t="shared" si="45"/>
        <v>54</v>
      </c>
      <c r="X55" s="107"/>
      <c r="Y55" s="107"/>
      <c r="Z55" s="107"/>
      <c r="AA55" s="107"/>
      <c r="AB55" s="107" t="s">
        <v>353</v>
      </c>
      <c r="AC55" s="107"/>
    </row>
    <row r="56" spans="21:29" ht="12.75" customHeight="1" x14ac:dyDescent="0.3">
      <c r="U56" s="116">
        <f t="shared" si="35"/>
        <v>55</v>
      </c>
      <c r="V56" s="91" t="s">
        <v>354</v>
      </c>
      <c r="W56" s="118">
        <f t="shared" si="45"/>
        <v>55</v>
      </c>
      <c r="X56" s="107"/>
      <c r="Y56" s="107"/>
      <c r="Z56" s="107"/>
      <c r="AA56" s="107"/>
      <c r="AB56" s="107" t="s">
        <v>353</v>
      </c>
      <c r="AC56" s="107"/>
    </row>
    <row r="57" spans="21:29" ht="12.75" customHeight="1" x14ac:dyDescent="0.3">
      <c r="U57" s="116">
        <f t="shared" si="35"/>
        <v>56</v>
      </c>
      <c r="V57" s="91" t="s">
        <v>366</v>
      </c>
      <c r="W57" s="118">
        <f t="shared" si="45"/>
        <v>56</v>
      </c>
      <c r="X57" s="107"/>
      <c r="Y57" s="107"/>
      <c r="Z57" s="107"/>
      <c r="AA57" s="107" t="s">
        <v>97</v>
      </c>
      <c r="AB57" s="107"/>
      <c r="AC57" s="107"/>
    </row>
    <row r="58" spans="21:29" ht="12.75" customHeight="1" x14ac:dyDescent="0.3">
      <c r="U58" s="116">
        <f t="shared" si="35"/>
        <v>57</v>
      </c>
      <c r="V58" s="118" t="s">
        <v>367</v>
      </c>
      <c r="W58" s="118">
        <f t="shared" si="45"/>
        <v>57</v>
      </c>
      <c r="X58" s="107"/>
      <c r="Y58" s="107"/>
      <c r="Z58" s="107"/>
      <c r="AA58" s="107" t="s">
        <v>97</v>
      </c>
      <c r="AB58" s="107"/>
      <c r="AC58" s="107"/>
    </row>
    <row r="59" spans="21:29" ht="12.75" customHeight="1" x14ac:dyDescent="0.3">
      <c r="U59" s="116">
        <f t="shared" si="35"/>
        <v>58</v>
      </c>
      <c r="V59" s="118" t="s">
        <v>208</v>
      </c>
      <c r="W59" s="118">
        <f t="shared" si="45"/>
        <v>58</v>
      </c>
      <c r="X59" s="107"/>
      <c r="Y59" s="107" t="s">
        <v>99</v>
      </c>
      <c r="Z59" s="107"/>
      <c r="AA59" s="107"/>
      <c r="AB59" s="107"/>
      <c r="AC59" s="107"/>
    </row>
    <row r="60" spans="21:29" ht="12.75" customHeight="1" x14ac:dyDescent="0.3">
      <c r="U60" s="116">
        <f t="shared" si="35"/>
        <v>59</v>
      </c>
      <c r="V60" s="118" t="s">
        <v>308</v>
      </c>
      <c r="W60" s="118">
        <f t="shared" si="45"/>
        <v>59</v>
      </c>
      <c r="X60" s="118"/>
      <c r="Y60" s="107" t="s">
        <v>99</v>
      </c>
      <c r="Z60" s="118"/>
      <c r="AA60" s="118"/>
      <c r="AB60" s="118"/>
      <c r="AC60" s="107"/>
    </row>
    <row r="61" spans="21:29" ht="12.75" customHeight="1" x14ac:dyDescent="0.3">
      <c r="U61" s="116">
        <f t="shared" si="35"/>
        <v>60</v>
      </c>
      <c r="V61" s="118" t="s">
        <v>201</v>
      </c>
      <c r="W61" s="118">
        <f t="shared" si="45"/>
        <v>60</v>
      </c>
      <c r="X61" s="118"/>
      <c r="Y61" s="118"/>
      <c r="Z61" s="107" t="s">
        <v>352</v>
      </c>
      <c r="AA61" s="118"/>
      <c r="AB61" s="118"/>
      <c r="AC61" s="107"/>
    </row>
    <row r="62" spans="21:29" ht="12.75" customHeight="1" x14ac:dyDescent="0.3">
      <c r="U62" s="116">
        <f t="shared" si="35"/>
        <v>61</v>
      </c>
      <c r="V62" s="118" t="s">
        <v>202</v>
      </c>
      <c r="W62" s="118">
        <f t="shared" si="45"/>
        <v>61</v>
      </c>
      <c r="X62" s="107"/>
      <c r="Y62" s="107"/>
      <c r="Z62" s="107" t="s">
        <v>352</v>
      </c>
      <c r="AA62" s="107"/>
      <c r="AB62" s="107"/>
      <c r="AC62" s="107"/>
    </row>
    <row r="63" spans="21:29" ht="12.75" customHeight="1" x14ac:dyDescent="0.3">
      <c r="U63" s="116">
        <f t="shared" si="35"/>
        <v>62</v>
      </c>
      <c r="V63" s="118" t="s">
        <v>16</v>
      </c>
      <c r="W63" s="118">
        <f t="shared" si="45"/>
        <v>62</v>
      </c>
      <c r="X63" s="107"/>
      <c r="Y63" s="107" t="s">
        <v>99</v>
      </c>
      <c r="Z63" s="107"/>
      <c r="AA63" s="107"/>
      <c r="AB63" s="107"/>
      <c r="AC63" s="107"/>
    </row>
    <row r="64" spans="21:29" ht="12.75" customHeight="1" x14ac:dyDescent="0.3">
      <c r="U64" s="116">
        <f t="shared" si="35"/>
        <v>63</v>
      </c>
      <c r="V64" s="91" t="s">
        <v>309</v>
      </c>
      <c r="W64" s="118">
        <f t="shared" si="45"/>
        <v>63</v>
      </c>
      <c r="X64" s="107"/>
      <c r="Y64" s="107" t="s">
        <v>99</v>
      </c>
      <c r="Z64" s="107"/>
      <c r="AA64" s="107"/>
      <c r="AB64" s="107"/>
      <c r="AC64" s="107"/>
    </row>
    <row r="65" spans="21:29" ht="12.75" customHeight="1" x14ac:dyDescent="0.3">
      <c r="U65" s="116">
        <f t="shared" si="35"/>
        <v>64</v>
      </c>
      <c r="V65" s="91" t="s">
        <v>310</v>
      </c>
      <c r="W65" s="118">
        <f t="shared" si="45"/>
        <v>64</v>
      </c>
      <c r="X65" s="107"/>
      <c r="Y65" s="107"/>
      <c r="Z65" s="107" t="s">
        <v>352</v>
      </c>
      <c r="AA65" s="107"/>
      <c r="AB65" s="107"/>
      <c r="AC65" s="107"/>
    </row>
    <row r="66" spans="21:29" ht="12.75" customHeight="1" x14ac:dyDescent="0.3">
      <c r="U66" s="116">
        <f t="shared" si="35"/>
        <v>65</v>
      </c>
      <c r="V66" s="91" t="s">
        <v>311</v>
      </c>
      <c r="W66" s="118">
        <f t="shared" si="45"/>
        <v>65</v>
      </c>
      <c r="X66" s="107"/>
      <c r="Y66" s="107"/>
      <c r="Z66" s="107" t="s">
        <v>352</v>
      </c>
      <c r="AA66" s="107"/>
      <c r="AB66" s="107"/>
      <c r="AC66" s="107"/>
    </row>
    <row r="67" spans="21:29" ht="12.75" customHeight="1" x14ac:dyDescent="0.3">
      <c r="U67" s="116">
        <f t="shared" si="35"/>
        <v>66</v>
      </c>
      <c r="V67" s="91" t="s">
        <v>312</v>
      </c>
      <c r="W67" s="118">
        <f t="shared" si="45"/>
        <v>66</v>
      </c>
      <c r="X67" s="107"/>
      <c r="Y67" s="107"/>
      <c r="Z67" s="107" t="s">
        <v>352</v>
      </c>
      <c r="AA67" s="107"/>
      <c r="AB67" s="107"/>
      <c r="AC67" s="107"/>
    </row>
    <row r="68" spans="21:29" ht="12.75" customHeight="1" x14ac:dyDescent="0.3">
      <c r="U68" s="116">
        <f t="shared" si="35"/>
        <v>67</v>
      </c>
      <c r="V68" s="91" t="s">
        <v>313</v>
      </c>
      <c r="W68" s="118">
        <f t="shared" si="45"/>
        <v>67</v>
      </c>
      <c r="X68" s="107"/>
      <c r="Y68" s="107"/>
      <c r="Z68" s="107" t="s">
        <v>352</v>
      </c>
      <c r="AA68" s="107"/>
      <c r="AB68" s="107"/>
      <c r="AC68" s="107"/>
    </row>
    <row r="69" spans="21:29" ht="12.75" customHeight="1" x14ac:dyDescent="0.3">
      <c r="U69" s="116">
        <f t="shared" si="35"/>
        <v>68</v>
      </c>
      <c r="V69" s="91" t="s">
        <v>88</v>
      </c>
      <c r="W69" s="118">
        <f t="shared" si="45"/>
        <v>68</v>
      </c>
      <c r="X69" s="107"/>
      <c r="Y69" s="107" t="s">
        <v>99</v>
      </c>
      <c r="Z69" s="107"/>
      <c r="AA69" s="107"/>
      <c r="AB69" s="107"/>
      <c r="AC69" s="107"/>
    </row>
    <row r="70" spans="21:29" ht="12.75" customHeight="1" x14ac:dyDescent="0.3">
      <c r="U70" s="116">
        <f t="shared" si="35"/>
        <v>69</v>
      </c>
      <c r="V70" s="91" t="s">
        <v>247</v>
      </c>
      <c r="W70" s="118">
        <f t="shared" si="45"/>
        <v>69</v>
      </c>
      <c r="X70" s="107"/>
      <c r="Y70" s="107" t="s">
        <v>99</v>
      </c>
      <c r="Z70" s="107"/>
      <c r="AA70" s="107"/>
      <c r="AB70" s="107"/>
      <c r="AC70" s="107"/>
    </row>
    <row r="71" spans="21:29" ht="12.75" customHeight="1" x14ac:dyDescent="0.3">
      <c r="U71" s="116">
        <f t="shared" si="35"/>
        <v>70</v>
      </c>
      <c r="V71" s="91" t="s">
        <v>314</v>
      </c>
      <c r="W71" s="118">
        <f t="shared" si="45"/>
        <v>70</v>
      </c>
      <c r="X71" s="107"/>
      <c r="Y71" s="107"/>
      <c r="Z71" s="107"/>
      <c r="AA71" s="107" t="s">
        <v>97</v>
      </c>
      <c r="AB71" s="107"/>
      <c r="AC71" s="107"/>
    </row>
    <row r="72" spans="21:29" ht="12.75" customHeight="1" x14ac:dyDescent="0.3">
      <c r="U72" s="116">
        <f t="shared" si="35"/>
        <v>71</v>
      </c>
      <c r="V72" s="91" t="s">
        <v>314</v>
      </c>
      <c r="W72" s="118">
        <f t="shared" si="45"/>
        <v>71</v>
      </c>
      <c r="X72" s="118"/>
      <c r="Y72" s="107"/>
      <c r="Z72" s="118"/>
      <c r="AA72" s="107" t="s">
        <v>97</v>
      </c>
      <c r="AB72" s="118"/>
      <c r="AC72" s="107"/>
    </row>
    <row r="73" spans="21:29" ht="12.75" customHeight="1" x14ac:dyDescent="0.3">
      <c r="U73" s="116">
        <f t="shared" si="35"/>
        <v>72</v>
      </c>
      <c r="V73" s="91" t="s">
        <v>9</v>
      </c>
      <c r="W73" s="118">
        <f t="shared" si="45"/>
        <v>72</v>
      </c>
      <c r="X73" s="118"/>
      <c r="Y73" s="107" t="s">
        <v>99</v>
      </c>
      <c r="Z73" s="107"/>
      <c r="AA73" s="118"/>
      <c r="AB73" s="118"/>
      <c r="AC73" s="107"/>
    </row>
    <row r="74" spans="21:29" ht="12.75" customHeight="1" x14ac:dyDescent="0.3">
      <c r="U74" s="116">
        <f t="shared" si="35"/>
        <v>73</v>
      </c>
      <c r="V74" s="91" t="s">
        <v>315</v>
      </c>
      <c r="W74" s="118">
        <f t="shared" si="45"/>
        <v>73</v>
      </c>
      <c r="X74" s="107"/>
      <c r="Y74" s="107" t="s">
        <v>99</v>
      </c>
      <c r="Z74" s="107"/>
      <c r="AA74" s="107"/>
      <c r="AB74" s="107"/>
      <c r="AC74" s="107"/>
    </row>
    <row r="75" spans="21:29" ht="12.75" customHeight="1" x14ac:dyDescent="0.3">
      <c r="U75" s="116">
        <f t="shared" si="35"/>
        <v>74</v>
      </c>
      <c r="V75" s="91" t="s">
        <v>15</v>
      </c>
      <c r="W75" s="118">
        <f t="shared" si="45"/>
        <v>74</v>
      </c>
      <c r="X75" s="107"/>
      <c r="Y75" s="107"/>
      <c r="Z75" s="107" t="s">
        <v>352</v>
      </c>
      <c r="AA75" s="107"/>
      <c r="AB75" s="107"/>
      <c r="AC75" s="107"/>
    </row>
    <row r="76" spans="21:29" ht="12.75" customHeight="1" x14ac:dyDescent="0.3">
      <c r="U76" s="116">
        <f t="shared" si="35"/>
        <v>75</v>
      </c>
      <c r="V76" s="91" t="s">
        <v>255</v>
      </c>
      <c r="W76" s="118">
        <f t="shared" si="45"/>
        <v>75</v>
      </c>
      <c r="X76" s="107"/>
      <c r="Y76" s="107"/>
      <c r="Z76" s="107" t="s">
        <v>352</v>
      </c>
      <c r="AA76" s="107"/>
      <c r="AB76" s="107"/>
      <c r="AC76" s="107"/>
    </row>
    <row r="77" spans="21:29" ht="12.75" customHeight="1" x14ac:dyDescent="0.3">
      <c r="U77" s="116">
        <f t="shared" si="35"/>
        <v>76</v>
      </c>
      <c r="V77" s="118" t="s">
        <v>213</v>
      </c>
      <c r="W77" s="118">
        <f t="shared" si="45"/>
        <v>76</v>
      </c>
      <c r="X77" s="107"/>
      <c r="Y77" s="107" t="s">
        <v>99</v>
      </c>
      <c r="Z77" s="107"/>
      <c r="AA77" s="107"/>
      <c r="AB77" s="107"/>
      <c r="AC77" s="107"/>
    </row>
    <row r="78" spans="21:29" ht="12.75" customHeight="1" x14ac:dyDescent="0.3">
      <c r="U78" s="116">
        <f t="shared" si="35"/>
        <v>77</v>
      </c>
      <c r="V78" s="118" t="s">
        <v>213</v>
      </c>
      <c r="W78" s="118">
        <f t="shared" si="45"/>
        <v>77</v>
      </c>
      <c r="X78" s="107"/>
      <c r="Y78" s="107" t="s">
        <v>99</v>
      </c>
      <c r="Z78" s="107"/>
      <c r="AA78" s="107"/>
      <c r="AB78" s="107"/>
      <c r="AC78" s="107"/>
    </row>
    <row r="79" spans="21:29" ht="12.75" customHeight="1" x14ac:dyDescent="0.3">
      <c r="U79" s="116">
        <f t="shared" si="35"/>
        <v>78</v>
      </c>
      <c r="V79" s="118" t="s">
        <v>31</v>
      </c>
      <c r="W79" s="118">
        <f t="shared" si="45"/>
        <v>78</v>
      </c>
      <c r="X79" s="107"/>
      <c r="Y79" s="107"/>
      <c r="Z79" s="107"/>
      <c r="AA79" s="107" t="s">
        <v>97</v>
      </c>
      <c r="AB79" s="107"/>
      <c r="AC79" s="107"/>
    </row>
    <row r="80" spans="21:29" ht="12.75" customHeight="1" x14ac:dyDescent="0.3">
      <c r="U80" s="116">
        <f t="shared" si="35"/>
        <v>79</v>
      </c>
      <c r="V80" s="118" t="s">
        <v>343</v>
      </c>
      <c r="W80" s="118">
        <f t="shared" si="45"/>
        <v>79</v>
      </c>
      <c r="X80" s="107"/>
      <c r="Y80" s="107"/>
      <c r="Z80" s="107"/>
      <c r="AA80" s="107" t="s">
        <v>97</v>
      </c>
      <c r="AB80" s="107"/>
      <c r="AC80" s="107"/>
    </row>
    <row r="81" spans="21:29" ht="12.75" customHeight="1" x14ac:dyDescent="0.3">
      <c r="U81" s="116">
        <f t="shared" si="35"/>
        <v>80</v>
      </c>
      <c r="V81" s="118" t="s">
        <v>29</v>
      </c>
      <c r="W81" s="118">
        <f t="shared" si="45"/>
        <v>80</v>
      </c>
      <c r="X81" s="107"/>
      <c r="Y81" s="107"/>
      <c r="Z81" s="107"/>
      <c r="AA81" s="107" t="s">
        <v>97</v>
      </c>
      <c r="AB81" s="107"/>
      <c r="AC81" s="107"/>
    </row>
    <row r="82" spans="21:29" ht="12.75" customHeight="1" x14ac:dyDescent="0.3">
      <c r="U82" s="116">
        <f t="shared" si="35"/>
        <v>81</v>
      </c>
      <c r="V82" s="118" t="s">
        <v>29</v>
      </c>
      <c r="W82" s="118">
        <f t="shared" si="45"/>
        <v>81</v>
      </c>
      <c r="X82" s="107"/>
      <c r="Y82" s="107"/>
      <c r="Z82" s="107"/>
      <c r="AA82" s="107" t="s">
        <v>97</v>
      </c>
      <c r="AB82" s="107"/>
      <c r="AC82" s="107"/>
    </row>
    <row r="83" spans="21:29" ht="12.75" customHeight="1" x14ac:dyDescent="0.3">
      <c r="U83" s="116">
        <f t="shared" si="35"/>
        <v>82</v>
      </c>
      <c r="V83" s="91" t="s">
        <v>357</v>
      </c>
      <c r="W83" s="118">
        <f t="shared" si="45"/>
        <v>82</v>
      </c>
      <c r="X83" s="107"/>
      <c r="Y83" s="107"/>
      <c r="Z83" s="107" t="s">
        <v>352</v>
      </c>
      <c r="AA83" s="107"/>
      <c r="AB83" s="107"/>
      <c r="AC83" s="107"/>
    </row>
    <row r="84" spans="21:29" ht="12.75" customHeight="1" x14ac:dyDescent="0.3">
      <c r="U84" s="116">
        <f t="shared" si="35"/>
        <v>83</v>
      </c>
      <c r="V84" s="91" t="s">
        <v>359</v>
      </c>
      <c r="W84" s="118">
        <f t="shared" si="45"/>
        <v>83</v>
      </c>
      <c r="X84" s="107"/>
      <c r="Y84" s="107"/>
      <c r="Z84" s="107" t="s">
        <v>352</v>
      </c>
      <c r="AA84" s="107"/>
      <c r="AB84" s="107"/>
      <c r="AC84" s="107"/>
    </row>
    <row r="85" spans="21:29" ht="12.75" customHeight="1" x14ac:dyDescent="0.3">
      <c r="U85" s="116">
        <f t="shared" si="35"/>
        <v>84</v>
      </c>
      <c r="V85" s="91" t="s">
        <v>321</v>
      </c>
      <c r="W85" s="118">
        <f t="shared" si="45"/>
        <v>84</v>
      </c>
      <c r="X85" s="107"/>
      <c r="Y85" s="107" t="s">
        <v>99</v>
      </c>
      <c r="Z85" s="107"/>
      <c r="AA85" s="107"/>
      <c r="AB85" s="107"/>
      <c r="AC85" s="107"/>
    </row>
    <row r="86" spans="21:29" ht="12.75" customHeight="1" x14ac:dyDescent="0.3">
      <c r="U86" s="116">
        <f t="shared" si="35"/>
        <v>85</v>
      </c>
      <c r="V86" s="91" t="s">
        <v>322</v>
      </c>
      <c r="W86" s="118">
        <f t="shared" si="45"/>
        <v>85</v>
      </c>
      <c r="X86" s="107"/>
      <c r="Y86" s="107" t="s">
        <v>99</v>
      </c>
      <c r="Z86" s="107"/>
      <c r="AA86" s="107"/>
      <c r="AB86" s="107"/>
      <c r="AC86" s="107"/>
    </row>
    <row r="87" spans="21:29" ht="12.75" customHeight="1" x14ac:dyDescent="0.3">
      <c r="U87" s="116">
        <f t="shared" si="35"/>
        <v>86</v>
      </c>
      <c r="V87" s="91" t="s">
        <v>23</v>
      </c>
      <c r="W87" s="118">
        <f t="shared" si="45"/>
        <v>86</v>
      </c>
      <c r="X87" s="107"/>
      <c r="Y87" s="107" t="s">
        <v>99</v>
      </c>
      <c r="Z87" s="107"/>
      <c r="AA87" s="107"/>
      <c r="AB87" s="107"/>
      <c r="AC87" s="107"/>
    </row>
    <row r="88" spans="21:29" ht="12.75" customHeight="1" x14ac:dyDescent="0.3">
      <c r="U88" s="116">
        <f t="shared" si="35"/>
        <v>87</v>
      </c>
      <c r="V88" s="91" t="s">
        <v>128</v>
      </c>
      <c r="W88" s="118">
        <f t="shared" si="45"/>
        <v>87</v>
      </c>
      <c r="X88" s="107"/>
      <c r="Y88" s="107" t="s">
        <v>99</v>
      </c>
      <c r="Z88" s="107"/>
      <c r="AA88" s="107"/>
      <c r="AB88" s="107"/>
      <c r="AC88" s="107"/>
    </row>
    <row r="89" spans="21:29" ht="12.75" customHeight="1" x14ac:dyDescent="0.3">
      <c r="U89" s="116">
        <f t="shared" si="35"/>
        <v>88</v>
      </c>
      <c r="V89" s="91" t="s">
        <v>298</v>
      </c>
      <c r="W89" s="118">
        <f t="shared" si="45"/>
        <v>88</v>
      </c>
      <c r="X89" s="107"/>
      <c r="Y89" s="107"/>
      <c r="Z89" s="107" t="s">
        <v>352</v>
      </c>
      <c r="AA89" s="107"/>
      <c r="AB89" s="107"/>
      <c r="AC89" s="107"/>
    </row>
    <row r="90" spans="21:29" ht="12.75" customHeight="1" x14ac:dyDescent="0.3">
      <c r="U90" s="116">
        <f t="shared" si="35"/>
        <v>89</v>
      </c>
      <c r="V90" s="91" t="s">
        <v>300</v>
      </c>
      <c r="W90" s="118">
        <f t="shared" si="45"/>
        <v>89</v>
      </c>
      <c r="X90" s="107"/>
      <c r="Y90" s="107"/>
      <c r="Z90" s="107" t="s">
        <v>352</v>
      </c>
      <c r="AA90" s="107"/>
      <c r="AB90" s="107"/>
      <c r="AC90" s="107"/>
    </row>
    <row r="91" spans="21:29" ht="12.75" customHeight="1" x14ac:dyDescent="0.3">
      <c r="U91" s="116">
        <f t="shared" si="35"/>
        <v>90</v>
      </c>
      <c r="V91" s="91" t="s">
        <v>10</v>
      </c>
      <c r="W91" s="118">
        <f t="shared" si="45"/>
        <v>90</v>
      </c>
      <c r="X91" s="107"/>
      <c r="Y91" s="107" t="s">
        <v>99</v>
      </c>
      <c r="Z91" s="107"/>
      <c r="AA91" s="107"/>
      <c r="AB91" s="107"/>
      <c r="AC91" s="107"/>
    </row>
    <row r="92" spans="21:29" ht="12.75" customHeight="1" x14ac:dyDescent="0.3">
      <c r="U92" s="116">
        <f t="shared" ref="U92:U121" si="49">U91+1</f>
        <v>91</v>
      </c>
      <c r="V92" s="91" t="s">
        <v>10</v>
      </c>
      <c r="W92" s="118">
        <f t="shared" si="45"/>
        <v>91</v>
      </c>
      <c r="X92" s="107"/>
      <c r="Y92" s="107" t="s">
        <v>99</v>
      </c>
      <c r="Z92" s="107"/>
      <c r="AA92" s="107"/>
      <c r="AB92" s="107"/>
      <c r="AC92" s="107"/>
    </row>
    <row r="93" spans="21:29" ht="12.75" customHeight="1" x14ac:dyDescent="0.3">
      <c r="U93" s="116">
        <f t="shared" si="49"/>
        <v>92</v>
      </c>
      <c r="V93" s="91" t="s">
        <v>260</v>
      </c>
      <c r="W93" s="118">
        <f t="shared" si="45"/>
        <v>92</v>
      </c>
      <c r="X93" s="107"/>
      <c r="Y93" s="107"/>
      <c r="Z93" s="107"/>
      <c r="AA93" s="107" t="s">
        <v>97</v>
      </c>
      <c r="AB93" s="107"/>
      <c r="AC93" s="107"/>
    </row>
    <row r="94" spans="21:29" ht="12.75" customHeight="1" x14ac:dyDescent="0.3">
      <c r="U94" s="116">
        <f t="shared" si="49"/>
        <v>93</v>
      </c>
      <c r="V94" s="91" t="s">
        <v>47</v>
      </c>
      <c r="W94" s="118">
        <f t="shared" si="45"/>
        <v>93</v>
      </c>
      <c r="X94" s="107"/>
      <c r="Y94" s="107"/>
      <c r="Z94" s="107"/>
      <c r="AA94" s="107" t="s">
        <v>97</v>
      </c>
      <c r="AB94" s="107"/>
      <c r="AC94" s="107"/>
    </row>
    <row r="95" spans="21:29" ht="12.75" customHeight="1" x14ac:dyDescent="0.3">
      <c r="U95" s="116">
        <f t="shared" si="49"/>
        <v>94</v>
      </c>
      <c r="V95" s="91" t="s">
        <v>323</v>
      </c>
      <c r="W95" s="118">
        <f t="shared" si="45"/>
        <v>94</v>
      </c>
      <c r="X95" s="107"/>
      <c r="Y95" s="107" t="s">
        <v>99</v>
      </c>
      <c r="Z95" s="107"/>
      <c r="AA95" s="107"/>
      <c r="AB95" s="107"/>
      <c r="AC95" s="107"/>
    </row>
    <row r="96" spans="21:29" ht="12.75" customHeight="1" x14ac:dyDescent="0.3">
      <c r="U96" s="116">
        <f t="shared" si="49"/>
        <v>95</v>
      </c>
      <c r="V96" s="91" t="s">
        <v>324</v>
      </c>
      <c r="W96" s="118">
        <f t="shared" si="45"/>
        <v>95</v>
      </c>
      <c r="X96" s="107"/>
      <c r="Y96" s="107" t="s">
        <v>99</v>
      </c>
      <c r="Z96" s="107"/>
      <c r="AA96" s="107"/>
      <c r="AB96" s="107"/>
      <c r="AC96" s="107"/>
    </row>
    <row r="97" spans="21:29" ht="12.75" customHeight="1" x14ac:dyDescent="0.3">
      <c r="U97" s="116">
        <f t="shared" si="49"/>
        <v>96</v>
      </c>
      <c r="V97" s="118" t="s">
        <v>360</v>
      </c>
      <c r="W97" s="118">
        <f t="shared" si="45"/>
        <v>96</v>
      </c>
      <c r="X97" s="107"/>
      <c r="Y97" s="107"/>
      <c r="Z97" s="107" t="s">
        <v>352</v>
      </c>
      <c r="AA97" s="107"/>
      <c r="AB97" s="107"/>
      <c r="AC97" s="107"/>
    </row>
    <row r="98" spans="21:29" ht="12.75" customHeight="1" x14ac:dyDescent="0.3">
      <c r="U98" s="116">
        <f t="shared" si="49"/>
        <v>97</v>
      </c>
      <c r="V98" s="118" t="s">
        <v>360</v>
      </c>
      <c r="W98" s="118">
        <f t="shared" si="45"/>
        <v>97</v>
      </c>
      <c r="X98" s="107"/>
      <c r="Y98" s="107"/>
      <c r="Z98" s="107" t="s">
        <v>352</v>
      </c>
      <c r="AA98" s="107"/>
      <c r="AB98" s="107"/>
      <c r="AC98" s="107"/>
    </row>
    <row r="99" spans="21:29" ht="12.75" customHeight="1" x14ac:dyDescent="0.3">
      <c r="U99" s="116">
        <f t="shared" si="49"/>
        <v>98</v>
      </c>
      <c r="V99" s="118" t="s">
        <v>206</v>
      </c>
      <c r="W99" s="118">
        <f t="shared" si="45"/>
        <v>98</v>
      </c>
      <c r="X99" s="107"/>
      <c r="Y99" s="107"/>
      <c r="Z99" s="107" t="s">
        <v>352</v>
      </c>
      <c r="AA99" s="107"/>
      <c r="AB99" s="107"/>
      <c r="AC99" s="107"/>
    </row>
    <row r="100" spans="21:29" ht="12.75" customHeight="1" x14ac:dyDescent="0.3">
      <c r="U100" s="116">
        <f t="shared" si="49"/>
        <v>99</v>
      </c>
      <c r="V100" s="118" t="s">
        <v>207</v>
      </c>
      <c r="W100" s="118">
        <f t="shared" ref="W100:W121" si="50">IF(V100&gt;0,W99+1)</f>
        <v>99</v>
      </c>
      <c r="X100" s="107"/>
      <c r="Y100" s="107"/>
      <c r="Z100" s="107" t="s">
        <v>352</v>
      </c>
      <c r="AA100" s="107"/>
      <c r="AB100" s="107"/>
      <c r="AC100" s="107"/>
    </row>
    <row r="101" spans="21:29" ht="12.75" customHeight="1" x14ac:dyDescent="0.3">
      <c r="U101" s="116">
        <f t="shared" si="49"/>
        <v>100</v>
      </c>
      <c r="V101" s="118" t="s">
        <v>28</v>
      </c>
      <c r="W101" s="118">
        <f t="shared" si="50"/>
        <v>100</v>
      </c>
      <c r="X101" s="107"/>
      <c r="Y101" s="107"/>
      <c r="Z101" s="107"/>
      <c r="AA101" s="107" t="s">
        <v>97</v>
      </c>
      <c r="AB101" s="107"/>
      <c r="AC101" s="107"/>
    </row>
    <row r="102" spans="21:29" ht="12.75" customHeight="1" x14ac:dyDescent="0.3">
      <c r="U102" s="116">
        <f t="shared" si="49"/>
        <v>101</v>
      </c>
      <c r="V102" s="118" t="s">
        <v>316</v>
      </c>
      <c r="W102" s="118">
        <f t="shared" si="50"/>
        <v>101</v>
      </c>
      <c r="X102" s="107"/>
      <c r="Y102" s="107"/>
      <c r="Z102" s="107"/>
      <c r="AA102" s="107" t="s">
        <v>97</v>
      </c>
      <c r="AB102" s="107"/>
      <c r="AC102" s="107"/>
    </row>
    <row r="103" spans="21:29" ht="12.75" customHeight="1" x14ac:dyDescent="0.3">
      <c r="U103" s="116">
        <f t="shared" si="49"/>
        <v>102</v>
      </c>
      <c r="V103" s="118" t="s">
        <v>30</v>
      </c>
      <c r="W103" s="118">
        <f t="shared" si="50"/>
        <v>102</v>
      </c>
      <c r="X103" s="107"/>
      <c r="Y103" s="107"/>
      <c r="Z103" s="107"/>
      <c r="AA103" s="107" t="s">
        <v>97</v>
      </c>
      <c r="AB103" s="107"/>
      <c r="AC103" s="107"/>
    </row>
    <row r="104" spans="21:29" ht="12.75" customHeight="1" x14ac:dyDescent="0.3">
      <c r="U104" s="116">
        <f t="shared" si="49"/>
        <v>103</v>
      </c>
      <c r="V104" s="118" t="s">
        <v>342</v>
      </c>
      <c r="W104" s="118">
        <f t="shared" si="50"/>
        <v>103</v>
      </c>
      <c r="X104" s="107"/>
      <c r="Y104" s="107"/>
      <c r="Z104" s="107"/>
      <c r="AA104" s="107" t="s">
        <v>97</v>
      </c>
      <c r="AB104" s="107"/>
      <c r="AC104" s="107"/>
    </row>
    <row r="105" spans="21:29" ht="12.75" customHeight="1" x14ac:dyDescent="0.3">
      <c r="U105" s="116">
        <f t="shared" si="49"/>
        <v>104</v>
      </c>
      <c r="V105" s="118" t="s">
        <v>82</v>
      </c>
      <c r="W105" s="118">
        <f t="shared" si="50"/>
        <v>104</v>
      </c>
      <c r="X105" s="107"/>
      <c r="Y105" s="107"/>
      <c r="Z105" s="107" t="s">
        <v>352</v>
      </c>
      <c r="AA105" s="107"/>
      <c r="AB105" s="107"/>
      <c r="AC105" s="107"/>
    </row>
    <row r="106" spans="21:29" ht="12.75" customHeight="1" x14ac:dyDescent="0.3">
      <c r="U106" s="116">
        <f t="shared" si="49"/>
        <v>105</v>
      </c>
      <c r="V106" s="118" t="s">
        <v>35</v>
      </c>
      <c r="W106" s="118">
        <f t="shared" si="50"/>
        <v>105</v>
      </c>
      <c r="X106" s="107"/>
      <c r="Y106" s="107"/>
      <c r="Z106" s="107" t="s">
        <v>352</v>
      </c>
      <c r="AA106" s="107"/>
      <c r="AB106" s="107"/>
      <c r="AC106" s="107"/>
    </row>
    <row r="107" spans="21:29" ht="12.75" customHeight="1" x14ac:dyDescent="0.3">
      <c r="U107" s="116">
        <f t="shared" si="49"/>
        <v>106</v>
      </c>
      <c r="V107" s="118" t="s">
        <v>65</v>
      </c>
      <c r="W107" s="118">
        <f t="shared" si="50"/>
        <v>106</v>
      </c>
      <c r="X107" s="107"/>
      <c r="Y107" s="107"/>
      <c r="Z107" s="107" t="s">
        <v>352</v>
      </c>
      <c r="AA107" s="107"/>
      <c r="AB107" s="107"/>
      <c r="AC107" s="107"/>
    </row>
    <row r="108" spans="21:29" ht="12.75" customHeight="1" x14ac:dyDescent="0.3">
      <c r="U108" s="116">
        <f t="shared" si="49"/>
        <v>107</v>
      </c>
      <c r="V108" s="118" t="s">
        <v>317</v>
      </c>
      <c r="W108" s="118">
        <f t="shared" si="50"/>
        <v>107</v>
      </c>
      <c r="X108" s="107"/>
      <c r="Y108" s="107"/>
      <c r="Z108" s="107" t="s">
        <v>352</v>
      </c>
      <c r="AA108" s="107"/>
      <c r="AB108" s="107"/>
      <c r="AC108" s="107"/>
    </row>
    <row r="109" spans="21:29" ht="12.75" customHeight="1" x14ac:dyDescent="0.3">
      <c r="U109" s="116">
        <f t="shared" si="49"/>
        <v>108</v>
      </c>
      <c r="V109" s="118" t="s">
        <v>63</v>
      </c>
      <c r="W109" s="118">
        <f t="shared" si="50"/>
        <v>108</v>
      </c>
      <c r="X109" s="107"/>
      <c r="Y109" s="107"/>
      <c r="Z109" s="107" t="s">
        <v>352</v>
      </c>
      <c r="AA109" s="107"/>
      <c r="AB109" s="107"/>
      <c r="AC109" s="107"/>
    </row>
    <row r="110" spans="21:29" ht="12.75" customHeight="1" x14ac:dyDescent="0.3">
      <c r="U110" s="116">
        <f t="shared" si="49"/>
        <v>109</v>
      </c>
      <c r="V110" s="118" t="s">
        <v>318</v>
      </c>
      <c r="W110" s="118">
        <f t="shared" si="50"/>
        <v>109</v>
      </c>
      <c r="X110" s="107"/>
      <c r="Y110" s="107" t="s">
        <v>99</v>
      </c>
      <c r="Z110" s="107"/>
      <c r="AA110" s="107"/>
      <c r="AB110" s="107"/>
      <c r="AC110" s="107"/>
    </row>
    <row r="111" spans="21:29" ht="12.75" customHeight="1" x14ac:dyDescent="0.3">
      <c r="U111" s="116">
        <f t="shared" si="49"/>
        <v>110</v>
      </c>
      <c r="V111" s="118" t="s">
        <v>319</v>
      </c>
      <c r="W111" s="118">
        <f t="shared" si="50"/>
        <v>110</v>
      </c>
      <c r="X111" s="107"/>
      <c r="Y111" s="107" t="s">
        <v>99</v>
      </c>
      <c r="Z111" s="107"/>
      <c r="AA111" s="107"/>
      <c r="AB111" s="107"/>
      <c r="AC111" s="107"/>
    </row>
    <row r="112" spans="21:29" ht="12.75" customHeight="1" x14ac:dyDescent="0.3">
      <c r="U112" s="116">
        <f t="shared" si="49"/>
        <v>111</v>
      </c>
      <c r="V112" s="118" t="s">
        <v>21</v>
      </c>
      <c r="W112" s="118">
        <f t="shared" si="50"/>
        <v>111</v>
      </c>
      <c r="X112" s="107"/>
      <c r="Y112" s="107"/>
      <c r="Z112" s="107" t="s">
        <v>352</v>
      </c>
      <c r="AA112" s="107"/>
      <c r="AB112" s="107"/>
      <c r="AC112" s="107"/>
    </row>
    <row r="113" spans="21:29" ht="12.75" customHeight="1" x14ac:dyDescent="0.3">
      <c r="U113" s="116">
        <f t="shared" si="49"/>
        <v>112</v>
      </c>
      <c r="V113" s="118" t="s">
        <v>259</v>
      </c>
      <c r="W113" s="118">
        <f t="shared" si="50"/>
        <v>112</v>
      </c>
      <c r="X113" s="107"/>
      <c r="Y113" s="107"/>
      <c r="Z113" s="107" t="s">
        <v>352</v>
      </c>
      <c r="AA113" s="107"/>
      <c r="AB113" s="107"/>
      <c r="AC113" s="107"/>
    </row>
    <row r="114" spans="21:29" ht="12.75" customHeight="1" x14ac:dyDescent="0.3">
      <c r="U114" s="116">
        <f t="shared" si="49"/>
        <v>113</v>
      </c>
      <c r="V114" s="118" t="s">
        <v>102</v>
      </c>
      <c r="W114" s="118">
        <f t="shared" si="50"/>
        <v>113</v>
      </c>
      <c r="X114" s="107"/>
      <c r="Y114" s="107"/>
      <c r="Z114" s="107" t="s">
        <v>352</v>
      </c>
      <c r="AA114" s="107"/>
      <c r="AB114" s="107"/>
      <c r="AC114" s="107"/>
    </row>
    <row r="115" spans="21:29" ht="12.75" customHeight="1" x14ac:dyDescent="0.3">
      <c r="U115" s="116">
        <f t="shared" si="49"/>
        <v>114</v>
      </c>
      <c r="V115" s="118" t="s">
        <v>102</v>
      </c>
      <c r="W115" s="118">
        <f t="shared" si="50"/>
        <v>114</v>
      </c>
      <c r="X115" s="107"/>
      <c r="Y115" s="107"/>
      <c r="Z115" s="107" t="s">
        <v>352</v>
      </c>
      <c r="AA115" s="107"/>
      <c r="AB115" s="107"/>
      <c r="AC115" s="107"/>
    </row>
    <row r="116" spans="21:29" ht="12.75" customHeight="1" x14ac:dyDescent="0.3">
      <c r="U116" s="116">
        <f t="shared" si="49"/>
        <v>115</v>
      </c>
      <c r="V116" s="118" t="s">
        <v>320</v>
      </c>
      <c r="W116" s="118">
        <f t="shared" si="50"/>
        <v>115</v>
      </c>
      <c r="X116" s="107"/>
      <c r="Y116" s="107"/>
      <c r="Z116" s="107" t="s">
        <v>352</v>
      </c>
      <c r="AA116" s="107"/>
      <c r="AB116" s="107"/>
      <c r="AC116" s="107"/>
    </row>
    <row r="117" spans="21:29" ht="12.75" customHeight="1" x14ac:dyDescent="0.3">
      <c r="U117" s="116">
        <f t="shared" si="49"/>
        <v>116</v>
      </c>
      <c r="V117" s="118" t="s">
        <v>320</v>
      </c>
      <c r="W117" s="118">
        <f t="shared" si="50"/>
        <v>116</v>
      </c>
      <c r="X117" s="107"/>
      <c r="Y117" s="107"/>
      <c r="Z117" s="107" t="s">
        <v>352</v>
      </c>
      <c r="AA117" s="107"/>
      <c r="AB117" s="107"/>
      <c r="AC117" s="107"/>
    </row>
    <row r="118" spans="21:29" ht="12.75" customHeight="1" x14ac:dyDescent="0.3">
      <c r="U118" s="116">
        <f t="shared" si="49"/>
        <v>117</v>
      </c>
      <c r="V118" s="118" t="s">
        <v>26</v>
      </c>
      <c r="W118" s="118">
        <f t="shared" si="50"/>
        <v>117</v>
      </c>
      <c r="X118" s="107"/>
      <c r="Y118" s="107"/>
      <c r="Z118" s="107" t="s">
        <v>352</v>
      </c>
      <c r="AA118" s="107"/>
      <c r="AB118" s="107"/>
      <c r="AC118" s="107"/>
    </row>
    <row r="119" spans="21:29" ht="12.75" customHeight="1" x14ac:dyDescent="0.3">
      <c r="U119" s="116">
        <f t="shared" si="49"/>
        <v>118</v>
      </c>
      <c r="V119" s="118" t="s">
        <v>61</v>
      </c>
      <c r="W119" s="118">
        <f t="shared" si="50"/>
        <v>118</v>
      </c>
      <c r="X119" s="107"/>
      <c r="Y119" s="107"/>
      <c r="Z119" s="107" t="s">
        <v>352</v>
      </c>
      <c r="AA119" s="107"/>
      <c r="AB119" s="107"/>
      <c r="AC119" s="107"/>
    </row>
    <row r="120" spans="21:29" ht="12.75" customHeight="1" x14ac:dyDescent="0.3">
      <c r="U120" s="116">
        <f t="shared" si="49"/>
        <v>119</v>
      </c>
      <c r="V120" s="118" t="s">
        <v>11</v>
      </c>
      <c r="W120" s="118">
        <f t="shared" si="50"/>
        <v>119</v>
      </c>
      <c r="X120" s="107"/>
      <c r="Y120" s="107"/>
      <c r="Z120" s="107" t="s">
        <v>352</v>
      </c>
      <c r="AA120" s="107"/>
      <c r="AB120" s="107"/>
      <c r="AC120" s="107"/>
    </row>
    <row r="121" spans="21:29" ht="12.75" customHeight="1" x14ac:dyDescent="0.3">
      <c r="U121" s="116">
        <f t="shared" si="49"/>
        <v>120</v>
      </c>
      <c r="V121" s="118" t="s">
        <v>67</v>
      </c>
      <c r="W121" s="118">
        <f t="shared" si="50"/>
        <v>120</v>
      </c>
      <c r="X121" s="107"/>
      <c r="Y121" s="107"/>
      <c r="Z121" s="107" t="s">
        <v>352</v>
      </c>
      <c r="AA121" s="107"/>
      <c r="AB121" s="107"/>
      <c r="AC121" s="107"/>
    </row>
    <row r="122" spans="21:29" ht="12.75" customHeight="1" x14ac:dyDescent="0.3">
      <c r="U122" s="131"/>
      <c r="W122" s="118"/>
      <c r="X122" s="107"/>
      <c r="Y122" s="107"/>
      <c r="Z122" s="107"/>
      <c r="AA122" s="107"/>
      <c r="AB122" s="107"/>
      <c r="AC122" s="107"/>
    </row>
    <row r="123" spans="21:29" ht="12.75" customHeight="1" x14ac:dyDescent="0.3">
      <c r="U123" s="131"/>
      <c r="W123" s="118"/>
      <c r="X123" s="107"/>
      <c r="Y123" s="107"/>
      <c r="Z123" s="107"/>
      <c r="AA123" s="107"/>
      <c r="AB123" s="107"/>
      <c r="AC123" s="107"/>
    </row>
    <row r="124" spans="21:29" ht="12.75" customHeight="1" x14ac:dyDescent="0.3">
      <c r="U124" s="116"/>
    </row>
    <row r="125" spans="21:29" ht="12.75" customHeight="1" x14ac:dyDescent="0.3">
      <c r="AC125" t="s">
        <v>358</v>
      </c>
    </row>
    <row r="126" spans="21:29" ht="12.75" customHeight="1" x14ac:dyDescent="0.3">
      <c r="X126" s="127">
        <f>COUNTIF(X2:X125,"König")</f>
        <v>30</v>
      </c>
      <c r="Y126" s="128">
        <f>COUNTIF(Y2:Y125,"Jäger")</f>
        <v>24</v>
      </c>
      <c r="Z126" s="128">
        <f>COUNTIF(Z1:Z125,"Garde")</f>
        <v>33</v>
      </c>
      <c r="AA126" s="129">
        <f>COUNTIF(AA1:AA125,"schwarze Korps")</f>
        <v>14</v>
      </c>
      <c r="AB126" s="128">
        <f>COUNTIF(AB1:AB125,"Vereine")</f>
        <v>19</v>
      </c>
      <c r="AC126" s="130">
        <f>SUM(X126:AB126)</f>
        <v>120</v>
      </c>
    </row>
    <row r="127" spans="21:29" ht="12.75" customHeight="1" x14ac:dyDescent="0.3">
      <c r="X127" s="3" t="s">
        <v>355</v>
      </c>
      <c r="Y127" s="3" t="s">
        <v>99</v>
      </c>
      <c r="Z127" s="3" t="s">
        <v>352</v>
      </c>
      <c r="AA127" s="124" t="s">
        <v>356</v>
      </c>
      <c r="AB127" s="3" t="s">
        <v>353</v>
      </c>
      <c r="AC127" s="3"/>
    </row>
    <row r="128" spans="21:29" ht="12.75" customHeight="1" x14ac:dyDescent="0.3">
      <c r="W128" s="119" t="s">
        <v>362</v>
      </c>
      <c r="X128" s="120"/>
      <c r="Y128" s="120">
        <v>56</v>
      </c>
      <c r="Z128" s="120">
        <v>92</v>
      </c>
      <c r="AA128" s="125">
        <v>23</v>
      </c>
    </row>
    <row r="129" spans="21:27" ht="12.75" customHeight="1" x14ac:dyDescent="0.3">
      <c r="W129" s="121" t="s">
        <v>361</v>
      </c>
      <c r="X129" s="122"/>
      <c r="Y129" s="123">
        <f>Y126/Y128</f>
        <v>0.42857142857142855</v>
      </c>
      <c r="Z129" s="123">
        <f t="shared" ref="Z129:AA129" si="51">Z126/Z128</f>
        <v>0.35869565217391303</v>
      </c>
      <c r="AA129" s="126">
        <f t="shared" si="51"/>
        <v>0.60869565217391308</v>
      </c>
    </row>
    <row r="130" spans="21:27" ht="12.75" customHeight="1" x14ac:dyDescent="0.3">
      <c r="U130" s="116"/>
    </row>
    <row r="131" spans="21:27" ht="12.75" customHeight="1" x14ac:dyDescent="0.3">
      <c r="V131"/>
      <c r="W131"/>
    </row>
    <row r="132" spans="21:27" ht="12.75" customHeight="1" x14ac:dyDescent="0.3">
      <c r="V132"/>
      <c r="W132"/>
    </row>
    <row r="133" spans="21:27" ht="12.75" customHeight="1" x14ac:dyDescent="0.3">
      <c r="V133"/>
      <c r="W133"/>
    </row>
    <row r="134" spans="21:27" ht="12.75" customHeight="1" x14ac:dyDescent="0.3">
      <c r="V134"/>
      <c r="W134"/>
    </row>
    <row r="135" spans="21:27" ht="12.75" customHeight="1" x14ac:dyDescent="0.3">
      <c r="V135"/>
      <c r="W135"/>
    </row>
    <row r="136" spans="21:27" ht="12.75" customHeight="1" x14ac:dyDescent="0.3">
      <c r="V136"/>
      <c r="W136"/>
    </row>
  </sheetData>
  <pageMargins left="0.19685039370078741" right="0.31496062992125984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43"/>
  <sheetViews>
    <sheetView topLeftCell="A14" workbookViewId="0">
      <selection activeCell="C51" sqref="C51"/>
    </sheetView>
  </sheetViews>
  <sheetFormatPr baseColWidth="10" defaultRowHeight="12.75" customHeight="1" x14ac:dyDescent="0.3"/>
  <cols>
    <col min="1" max="1" width="1.5546875" customWidth="1"/>
    <col min="2" max="2" width="2.6640625" style="1" customWidth="1"/>
    <col min="3" max="3" width="16.88671875" style="1" bestFit="1" customWidth="1"/>
    <col min="4" max="4" width="4" style="100" customWidth="1"/>
    <col min="5" max="5" width="3.6640625" style="1" customWidth="1"/>
    <col min="6" max="6" width="17.5546875" bestFit="1" customWidth="1"/>
    <col min="7" max="7" width="4.109375" style="100" bestFit="1" customWidth="1"/>
    <col min="8" max="8" width="3.6640625" style="1" customWidth="1"/>
    <col min="9" max="9" width="15.44140625" style="1" bestFit="1" customWidth="1"/>
    <col min="10" max="10" width="4.109375" style="100" bestFit="1" customWidth="1"/>
    <col min="11" max="11" width="3.88671875" style="1" customWidth="1"/>
    <col min="12" max="12" width="15.44140625" style="1" bestFit="1" customWidth="1"/>
    <col min="13" max="13" width="2.88671875" style="1" customWidth="1"/>
    <col min="14" max="14" width="3.6640625" style="1" customWidth="1"/>
    <col min="15" max="15" width="14.6640625" bestFit="1" customWidth="1"/>
    <col min="16" max="16" width="3.6640625" style="100" customWidth="1"/>
    <col min="17" max="17" width="11.109375" style="13" bestFit="1" customWidth="1"/>
    <col min="18" max="19" width="6.5546875" style="13" bestFit="1" customWidth="1"/>
  </cols>
  <sheetData>
    <row r="1" spans="2:19" ht="12.75" customHeight="1" x14ac:dyDescent="0.25">
      <c r="B1" s="3" t="s">
        <v>17</v>
      </c>
      <c r="C1" s="1" t="s">
        <v>6</v>
      </c>
      <c r="D1" s="13" t="s">
        <v>48</v>
      </c>
      <c r="E1" s="3" t="s">
        <v>17</v>
      </c>
      <c r="F1" s="1" t="s">
        <v>6</v>
      </c>
      <c r="G1" s="13" t="s">
        <v>48</v>
      </c>
      <c r="H1" s="3" t="s">
        <v>17</v>
      </c>
      <c r="I1" s="1" t="s">
        <v>6</v>
      </c>
      <c r="J1" s="13" t="s">
        <v>48</v>
      </c>
      <c r="K1" s="3" t="s">
        <v>17</v>
      </c>
      <c r="L1" s="1" t="s">
        <v>6</v>
      </c>
      <c r="M1" s="12" t="s">
        <v>48</v>
      </c>
      <c r="N1" s="3" t="s">
        <v>34</v>
      </c>
      <c r="O1" s="1" t="s">
        <v>6</v>
      </c>
      <c r="P1" s="13" t="s">
        <v>48</v>
      </c>
    </row>
    <row r="2" spans="2:19" ht="12.75" customHeight="1" x14ac:dyDescent="0.3">
      <c r="B2" s="116">
        <v>1</v>
      </c>
      <c r="C2" s="112" t="s">
        <v>256</v>
      </c>
      <c r="D2" s="111" t="s">
        <v>48</v>
      </c>
      <c r="E2" s="116">
        <f>B41+1</f>
        <v>41</v>
      </c>
      <c r="F2" s="3" t="s">
        <v>37</v>
      </c>
      <c r="G2" s="107" t="s">
        <v>72</v>
      </c>
      <c r="H2" s="3">
        <f>E41+1</f>
        <v>81</v>
      </c>
      <c r="K2" s="3">
        <f>H41+1</f>
        <v>121</v>
      </c>
      <c r="N2" s="116">
        <f>K41+1</f>
        <v>161</v>
      </c>
      <c r="O2" s="95" t="s">
        <v>106</v>
      </c>
      <c r="P2" s="105" t="s">
        <v>20</v>
      </c>
      <c r="Q2" s="13" t="s">
        <v>299</v>
      </c>
      <c r="R2" s="13" t="s">
        <v>272</v>
      </c>
    </row>
    <row r="3" spans="2:19" ht="12.75" customHeight="1" x14ac:dyDescent="0.3">
      <c r="B3" s="116">
        <f>B2+1</f>
        <v>2</v>
      </c>
      <c r="C3" s="112" t="s">
        <v>256</v>
      </c>
      <c r="D3" s="111" t="s">
        <v>48</v>
      </c>
      <c r="E3" s="116">
        <f>E2+1</f>
        <v>42</v>
      </c>
      <c r="F3" s="1" t="s">
        <v>302</v>
      </c>
      <c r="G3" s="100" t="s">
        <v>20</v>
      </c>
      <c r="H3" s="3">
        <f t="shared" ref="H3:H41" si="0">H2+1</f>
        <v>82</v>
      </c>
      <c r="K3" s="3">
        <f t="shared" ref="K3:K41" si="1">K2+1</f>
        <v>122</v>
      </c>
      <c r="N3" s="116">
        <f t="shared" ref="N3:N41" si="2">N2+1</f>
        <v>162</v>
      </c>
      <c r="O3" s="95" t="s">
        <v>203</v>
      </c>
      <c r="P3" s="105" t="s">
        <v>20</v>
      </c>
      <c r="Q3" s="13" t="s">
        <v>299</v>
      </c>
      <c r="R3" s="13" t="s">
        <v>273</v>
      </c>
    </row>
    <row r="4" spans="2:19" ht="12.75" customHeight="1" x14ac:dyDescent="0.3">
      <c r="B4" s="116">
        <f t="shared" ref="B4:B41" si="3">B3+1</f>
        <v>3</v>
      </c>
      <c r="C4" s="112" t="s">
        <v>256</v>
      </c>
      <c r="D4" s="111" t="s">
        <v>48</v>
      </c>
      <c r="E4" s="116">
        <f t="shared" ref="E4:E41" si="4">E3+1</f>
        <v>43</v>
      </c>
      <c r="F4" s="1" t="s">
        <v>131</v>
      </c>
      <c r="G4" s="100" t="s">
        <v>20</v>
      </c>
      <c r="H4" s="3">
        <f t="shared" si="0"/>
        <v>83</v>
      </c>
      <c r="K4" s="3">
        <f t="shared" si="1"/>
        <v>123</v>
      </c>
      <c r="N4" s="116">
        <f t="shared" si="2"/>
        <v>163</v>
      </c>
      <c r="O4" s="95" t="s">
        <v>114</v>
      </c>
      <c r="P4" s="105" t="s">
        <v>20</v>
      </c>
      <c r="Q4" s="13" t="s">
        <v>288</v>
      </c>
      <c r="R4" s="13" t="s">
        <v>268</v>
      </c>
    </row>
    <row r="5" spans="2:19" ht="12.75" customHeight="1" x14ac:dyDescent="0.3">
      <c r="B5" s="116">
        <f t="shared" si="3"/>
        <v>4</v>
      </c>
      <c r="C5" s="112" t="s">
        <v>256</v>
      </c>
      <c r="D5" s="111" t="s">
        <v>48</v>
      </c>
      <c r="E5" s="116">
        <f t="shared" si="4"/>
        <v>44</v>
      </c>
      <c r="F5" s="1" t="s">
        <v>25</v>
      </c>
      <c r="G5" s="100" t="s">
        <v>20</v>
      </c>
      <c r="H5" s="3">
        <f t="shared" si="0"/>
        <v>84</v>
      </c>
      <c r="K5" s="3">
        <f t="shared" si="1"/>
        <v>124</v>
      </c>
      <c r="N5" s="116">
        <f t="shared" si="2"/>
        <v>164</v>
      </c>
      <c r="O5" s="95" t="s">
        <v>115</v>
      </c>
      <c r="P5" s="105" t="s">
        <v>20</v>
      </c>
      <c r="Q5" s="13" t="s">
        <v>288</v>
      </c>
      <c r="R5" s="13" t="s">
        <v>269</v>
      </c>
    </row>
    <row r="6" spans="2:19" ht="12.75" customHeight="1" x14ac:dyDescent="0.3">
      <c r="B6" s="116">
        <f t="shared" si="3"/>
        <v>5</v>
      </c>
      <c r="C6" s="112" t="s">
        <v>256</v>
      </c>
      <c r="D6" s="111" t="s">
        <v>48</v>
      </c>
      <c r="E6" s="116">
        <f t="shared" si="4"/>
        <v>45</v>
      </c>
      <c r="F6" s="1" t="s">
        <v>307</v>
      </c>
      <c r="G6" s="100" t="s">
        <v>20</v>
      </c>
      <c r="H6" s="3">
        <f t="shared" si="0"/>
        <v>85</v>
      </c>
      <c r="K6" s="3">
        <f t="shared" si="1"/>
        <v>125</v>
      </c>
      <c r="N6" s="116">
        <f t="shared" si="2"/>
        <v>165</v>
      </c>
      <c r="O6" s="95" t="s">
        <v>36</v>
      </c>
      <c r="P6" s="105" t="s">
        <v>20</v>
      </c>
      <c r="Q6" s="13" t="s">
        <v>281</v>
      </c>
      <c r="R6" s="13" t="s">
        <v>274</v>
      </c>
    </row>
    <row r="7" spans="2:19" ht="12.75" customHeight="1" x14ac:dyDescent="0.3">
      <c r="B7" s="116">
        <f t="shared" si="3"/>
        <v>6</v>
      </c>
      <c r="C7" s="112" t="s">
        <v>256</v>
      </c>
      <c r="D7" s="111" t="s">
        <v>48</v>
      </c>
      <c r="E7" s="3">
        <f t="shared" si="4"/>
        <v>46</v>
      </c>
      <c r="H7" s="3">
        <f t="shared" si="0"/>
        <v>86</v>
      </c>
      <c r="K7" s="3">
        <f t="shared" si="1"/>
        <v>126</v>
      </c>
      <c r="N7" s="116">
        <f t="shared" si="2"/>
        <v>166</v>
      </c>
      <c r="O7" s="95" t="s">
        <v>248</v>
      </c>
      <c r="P7" s="105" t="s">
        <v>20</v>
      </c>
      <c r="Q7" s="13" t="s">
        <v>281</v>
      </c>
      <c r="R7" s="13" t="s">
        <v>275</v>
      </c>
    </row>
    <row r="8" spans="2:19" ht="12.75" customHeight="1" x14ac:dyDescent="0.3">
      <c r="B8" s="116">
        <f t="shared" si="3"/>
        <v>7</v>
      </c>
      <c r="C8" s="96" t="s">
        <v>257</v>
      </c>
      <c r="D8" s="97" t="s">
        <v>20</v>
      </c>
      <c r="E8" s="3">
        <f t="shared" si="4"/>
        <v>47</v>
      </c>
      <c r="H8" s="3">
        <f t="shared" si="0"/>
        <v>87</v>
      </c>
      <c r="K8" s="3">
        <f t="shared" si="1"/>
        <v>127</v>
      </c>
      <c r="N8" s="116">
        <f t="shared" si="2"/>
        <v>167</v>
      </c>
      <c r="O8" s="95" t="s">
        <v>249</v>
      </c>
      <c r="P8" s="105" t="s">
        <v>20</v>
      </c>
      <c r="Q8" s="13" t="s">
        <v>280</v>
      </c>
      <c r="R8" s="13" t="s">
        <v>276</v>
      </c>
      <c r="S8" s="13" t="s">
        <v>14</v>
      </c>
    </row>
    <row r="9" spans="2:19" ht="12.75" customHeight="1" x14ac:dyDescent="0.3">
      <c r="B9" s="116">
        <f t="shared" si="3"/>
        <v>8</v>
      </c>
      <c r="C9" s="96" t="s">
        <v>257</v>
      </c>
      <c r="D9" s="97" t="s">
        <v>20</v>
      </c>
      <c r="E9" s="3">
        <f t="shared" si="4"/>
        <v>48</v>
      </c>
      <c r="H9" s="3">
        <f t="shared" si="0"/>
        <v>88</v>
      </c>
      <c r="K9" s="3">
        <f t="shared" si="1"/>
        <v>128</v>
      </c>
      <c r="N9" s="116">
        <f t="shared" si="2"/>
        <v>168</v>
      </c>
      <c r="O9" s="95" t="s">
        <v>250</v>
      </c>
      <c r="P9" s="105" t="s">
        <v>20</v>
      </c>
      <c r="Q9" s="13" t="s">
        <v>280</v>
      </c>
      <c r="R9" s="13" t="s">
        <v>277</v>
      </c>
    </row>
    <row r="10" spans="2:19" ht="12.75" customHeight="1" x14ac:dyDescent="0.3">
      <c r="B10" s="116">
        <f t="shared" si="3"/>
        <v>9</v>
      </c>
      <c r="C10" s="96" t="s">
        <v>298</v>
      </c>
      <c r="D10" s="100" t="s">
        <v>20</v>
      </c>
      <c r="E10" s="3">
        <f t="shared" si="4"/>
        <v>49</v>
      </c>
      <c r="H10" s="3">
        <f t="shared" si="0"/>
        <v>89</v>
      </c>
      <c r="K10" s="3">
        <f t="shared" si="1"/>
        <v>129</v>
      </c>
      <c r="N10" s="116">
        <f t="shared" si="2"/>
        <v>169</v>
      </c>
      <c r="O10" s="97" t="s">
        <v>27</v>
      </c>
      <c r="P10" s="105" t="s">
        <v>72</v>
      </c>
      <c r="Q10" s="13" t="s">
        <v>1</v>
      </c>
      <c r="R10" s="13" t="s">
        <v>278</v>
      </c>
    </row>
    <row r="11" spans="2:19" ht="12.75" customHeight="1" x14ac:dyDescent="0.3">
      <c r="B11" s="116">
        <f t="shared" si="3"/>
        <v>10</v>
      </c>
      <c r="C11" s="96" t="s">
        <v>300</v>
      </c>
      <c r="D11" s="100" t="s">
        <v>20</v>
      </c>
      <c r="E11" s="3">
        <f t="shared" si="4"/>
        <v>50</v>
      </c>
      <c r="H11" s="3">
        <f t="shared" si="0"/>
        <v>90</v>
      </c>
      <c r="K11" s="3">
        <f t="shared" si="1"/>
        <v>130</v>
      </c>
      <c r="N11" s="116">
        <f t="shared" si="2"/>
        <v>170</v>
      </c>
      <c r="O11" s="97" t="s">
        <v>251</v>
      </c>
      <c r="P11" s="105" t="s">
        <v>72</v>
      </c>
      <c r="Q11" s="13" t="s">
        <v>1</v>
      </c>
      <c r="R11" s="13" t="s">
        <v>279</v>
      </c>
    </row>
    <row r="12" spans="2:19" ht="12.75" customHeight="1" x14ac:dyDescent="0.3">
      <c r="B12" s="116">
        <f t="shared" si="3"/>
        <v>11</v>
      </c>
      <c r="C12" s="110" t="s">
        <v>13</v>
      </c>
      <c r="D12" s="97" t="s">
        <v>72</v>
      </c>
      <c r="E12" s="116">
        <f t="shared" si="4"/>
        <v>51</v>
      </c>
      <c r="F12" s="111" t="s">
        <v>283</v>
      </c>
      <c r="G12" s="111" t="s">
        <v>48</v>
      </c>
      <c r="H12" s="3">
        <f t="shared" si="0"/>
        <v>91</v>
      </c>
      <c r="K12" s="3">
        <f t="shared" si="1"/>
        <v>131</v>
      </c>
      <c r="N12" s="116">
        <f t="shared" si="2"/>
        <v>171</v>
      </c>
      <c r="O12" s="95" t="s">
        <v>44</v>
      </c>
      <c r="P12" s="106" t="s">
        <v>20</v>
      </c>
      <c r="Q12" s="13" t="s">
        <v>1</v>
      </c>
      <c r="R12" s="13" t="s">
        <v>270</v>
      </c>
    </row>
    <row r="13" spans="2:19" ht="12.75" customHeight="1" x14ac:dyDescent="0.3">
      <c r="B13" s="116">
        <f t="shared" si="3"/>
        <v>12</v>
      </c>
      <c r="C13" s="110" t="s">
        <v>124</v>
      </c>
      <c r="D13" s="107" t="s">
        <v>72</v>
      </c>
      <c r="E13" s="116">
        <f t="shared" si="4"/>
        <v>52</v>
      </c>
      <c r="F13" s="111" t="s">
        <v>283</v>
      </c>
      <c r="G13" s="111" t="s">
        <v>48</v>
      </c>
      <c r="H13" s="3">
        <f t="shared" si="0"/>
        <v>92</v>
      </c>
      <c r="K13" s="3">
        <f t="shared" si="1"/>
        <v>132</v>
      </c>
      <c r="N13" s="116">
        <f t="shared" si="2"/>
        <v>172</v>
      </c>
      <c r="O13" s="95" t="s">
        <v>44</v>
      </c>
      <c r="P13" s="106" t="s">
        <v>20</v>
      </c>
      <c r="Q13" s="13" t="s">
        <v>1</v>
      </c>
      <c r="R13" s="13" t="s">
        <v>271</v>
      </c>
    </row>
    <row r="14" spans="2:19" ht="12.75" customHeight="1" x14ac:dyDescent="0.3">
      <c r="B14" s="116">
        <f t="shared" si="3"/>
        <v>13</v>
      </c>
      <c r="C14" s="113" t="s">
        <v>102</v>
      </c>
      <c r="D14" s="97" t="s">
        <v>72</v>
      </c>
      <c r="E14" s="116">
        <f t="shared" si="4"/>
        <v>53</v>
      </c>
      <c r="F14" s="111" t="s">
        <v>284</v>
      </c>
      <c r="G14" s="111" t="s">
        <v>48</v>
      </c>
      <c r="H14" s="3">
        <f t="shared" si="0"/>
        <v>93</v>
      </c>
      <c r="K14" s="3">
        <f t="shared" si="1"/>
        <v>133</v>
      </c>
      <c r="N14" s="116">
        <f t="shared" si="2"/>
        <v>173</v>
      </c>
      <c r="O14" s="97" t="s">
        <v>23</v>
      </c>
      <c r="P14" s="106" t="s">
        <v>72</v>
      </c>
    </row>
    <row r="15" spans="2:19" ht="12.75" customHeight="1" x14ac:dyDescent="0.3">
      <c r="B15" s="116">
        <f t="shared" si="3"/>
        <v>14</v>
      </c>
      <c r="C15" s="113" t="s">
        <v>263</v>
      </c>
      <c r="D15" s="97" t="s">
        <v>72</v>
      </c>
      <c r="E15" s="116">
        <f t="shared" si="4"/>
        <v>54</v>
      </c>
      <c r="F15" s="111" t="s">
        <v>303</v>
      </c>
      <c r="G15" s="111" t="s">
        <v>48</v>
      </c>
      <c r="H15" s="3">
        <f t="shared" si="0"/>
        <v>94</v>
      </c>
      <c r="K15" s="3">
        <f t="shared" si="1"/>
        <v>134</v>
      </c>
      <c r="N15" s="116">
        <f t="shared" si="2"/>
        <v>174</v>
      </c>
      <c r="O15" s="97" t="s">
        <v>128</v>
      </c>
      <c r="P15" s="106" t="s">
        <v>72</v>
      </c>
    </row>
    <row r="16" spans="2:19" ht="12.75" customHeight="1" x14ac:dyDescent="0.3">
      <c r="B16" s="116">
        <f t="shared" si="3"/>
        <v>15</v>
      </c>
      <c r="C16" s="113" t="s">
        <v>66</v>
      </c>
      <c r="D16" s="97" t="s">
        <v>72</v>
      </c>
      <c r="E16" s="116">
        <f t="shared" si="4"/>
        <v>55</v>
      </c>
      <c r="F16" s="111" t="s">
        <v>285</v>
      </c>
      <c r="G16" s="111" t="s">
        <v>48</v>
      </c>
      <c r="H16" s="3">
        <f t="shared" si="0"/>
        <v>95</v>
      </c>
      <c r="K16" s="3">
        <f t="shared" si="1"/>
        <v>135</v>
      </c>
      <c r="N16" s="116">
        <f t="shared" si="2"/>
        <v>175</v>
      </c>
      <c r="O16" s="115" t="s">
        <v>26</v>
      </c>
      <c r="P16" s="106" t="s">
        <v>72</v>
      </c>
    </row>
    <row r="17" spans="2:16" ht="12.75" customHeight="1" x14ac:dyDescent="0.3">
      <c r="B17" s="116">
        <f t="shared" si="3"/>
        <v>16</v>
      </c>
      <c r="C17" s="113" t="s">
        <v>8</v>
      </c>
      <c r="D17" s="97" t="s">
        <v>72</v>
      </c>
      <c r="E17" s="116">
        <f t="shared" si="4"/>
        <v>56</v>
      </c>
      <c r="F17" s="111" t="s">
        <v>285</v>
      </c>
      <c r="G17" s="111" t="s">
        <v>48</v>
      </c>
      <c r="H17" s="3">
        <f t="shared" si="0"/>
        <v>96</v>
      </c>
      <c r="K17" s="3">
        <f t="shared" si="1"/>
        <v>136</v>
      </c>
      <c r="N17" s="116">
        <f t="shared" si="2"/>
        <v>176</v>
      </c>
      <c r="O17" s="97" t="s">
        <v>61</v>
      </c>
      <c r="P17" s="106" t="s">
        <v>72</v>
      </c>
    </row>
    <row r="18" spans="2:16" ht="12.75" customHeight="1" x14ac:dyDescent="0.3">
      <c r="B18" s="116">
        <f t="shared" si="3"/>
        <v>17</v>
      </c>
      <c r="C18" s="113" t="s">
        <v>265</v>
      </c>
      <c r="D18" s="97" t="s">
        <v>72</v>
      </c>
      <c r="E18" s="116">
        <f t="shared" si="4"/>
        <v>57</v>
      </c>
      <c r="F18" s="111" t="s">
        <v>267</v>
      </c>
      <c r="G18" s="111" t="s">
        <v>48</v>
      </c>
      <c r="H18" s="3">
        <f t="shared" si="0"/>
        <v>97</v>
      </c>
      <c r="K18" s="3">
        <f t="shared" si="1"/>
        <v>137</v>
      </c>
      <c r="N18" s="116">
        <f t="shared" si="2"/>
        <v>177</v>
      </c>
      <c r="O18" s="95" t="s">
        <v>3</v>
      </c>
      <c r="P18" s="106" t="s">
        <v>20</v>
      </c>
    </row>
    <row r="19" spans="2:16" ht="12.75" customHeight="1" x14ac:dyDescent="0.3">
      <c r="B19" s="116">
        <f t="shared" si="3"/>
        <v>18</v>
      </c>
      <c r="C19" s="113" t="s">
        <v>78</v>
      </c>
      <c r="D19" s="97" t="s">
        <v>72</v>
      </c>
      <c r="E19" s="116">
        <f t="shared" si="4"/>
        <v>58</v>
      </c>
      <c r="F19" s="111" t="s">
        <v>267</v>
      </c>
      <c r="G19" s="111" t="s">
        <v>48</v>
      </c>
      <c r="H19" s="3">
        <f t="shared" si="0"/>
        <v>98</v>
      </c>
      <c r="K19" s="3">
        <f t="shared" si="1"/>
        <v>138</v>
      </c>
      <c r="N19" s="116">
        <f t="shared" si="2"/>
        <v>178</v>
      </c>
      <c r="O19" s="95" t="s">
        <v>253</v>
      </c>
      <c r="P19" s="106" t="s">
        <v>20</v>
      </c>
    </row>
    <row r="20" spans="2:16" ht="12.75" customHeight="1" x14ac:dyDescent="0.3">
      <c r="B20" s="116">
        <f t="shared" si="3"/>
        <v>19</v>
      </c>
      <c r="C20" s="112" t="s">
        <v>295</v>
      </c>
      <c r="D20" s="111"/>
      <c r="E20" s="116">
        <f t="shared" si="4"/>
        <v>59</v>
      </c>
      <c r="F20" s="111" t="s">
        <v>267</v>
      </c>
      <c r="G20" s="111" t="s">
        <v>48</v>
      </c>
      <c r="H20" s="3">
        <f t="shared" si="0"/>
        <v>99</v>
      </c>
      <c r="K20" s="3">
        <f t="shared" si="1"/>
        <v>139</v>
      </c>
      <c r="N20" s="3">
        <f t="shared" si="2"/>
        <v>179</v>
      </c>
      <c r="O20" s="95"/>
      <c r="P20" s="106"/>
    </row>
    <row r="21" spans="2:16" ht="12.75" customHeight="1" x14ac:dyDescent="0.3">
      <c r="B21" s="116">
        <f t="shared" si="3"/>
        <v>20</v>
      </c>
      <c r="C21" s="112" t="s">
        <v>296</v>
      </c>
      <c r="D21" s="111"/>
      <c r="E21" s="116">
        <f t="shared" si="4"/>
        <v>60</v>
      </c>
      <c r="F21" s="111" t="s">
        <v>267</v>
      </c>
      <c r="G21" s="111" t="s">
        <v>48</v>
      </c>
      <c r="H21" s="3">
        <f t="shared" si="0"/>
        <v>100</v>
      </c>
      <c r="I21" s="2"/>
      <c r="J21" s="99"/>
      <c r="K21" s="3">
        <f t="shared" si="1"/>
        <v>140</v>
      </c>
      <c r="N21" s="3">
        <f t="shared" si="2"/>
        <v>180</v>
      </c>
      <c r="O21" s="95"/>
      <c r="P21" s="106"/>
    </row>
    <row r="22" spans="2:16" ht="12.75" customHeight="1" x14ac:dyDescent="0.3">
      <c r="B22" s="116">
        <f t="shared" si="3"/>
        <v>21</v>
      </c>
      <c r="C22" s="112" t="s">
        <v>297</v>
      </c>
      <c r="D22" s="111"/>
      <c r="E22" s="116">
        <f t="shared" si="4"/>
        <v>61</v>
      </c>
      <c r="F22" s="111" t="s">
        <v>267</v>
      </c>
      <c r="G22" s="111" t="s">
        <v>48</v>
      </c>
      <c r="H22" s="116">
        <f t="shared" si="0"/>
        <v>101</v>
      </c>
      <c r="I22" s="99" t="s">
        <v>213</v>
      </c>
      <c r="J22" s="99" t="s">
        <v>20</v>
      </c>
      <c r="K22" s="3">
        <f t="shared" si="1"/>
        <v>141</v>
      </c>
      <c r="L22" s="90"/>
      <c r="M22" s="38"/>
      <c r="N22" s="116">
        <f t="shared" si="2"/>
        <v>181</v>
      </c>
      <c r="O22" s="95" t="s">
        <v>254</v>
      </c>
      <c r="P22" s="106" t="s">
        <v>20</v>
      </c>
    </row>
    <row r="23" spans="2:16" ht="12.75" customHeight="1" x14ac:dyDescent="0.3">
      <c r="B23" s="116">
        <f t="shared" si="3"/>
        <v>22</v>
      </c>
      <c r="C23" s="112" t="s">
        <v>294</v>
      </c>
      <c r="D23" s="111" t="s">
        <v>72</v>
      </c>
      <c r="E23" s="116">
        <f t="shared" si="4"/>
        <v>62</v>
      </c>
      <c r="F23" s="111" t="s">
        <v>267</v>
      </c>
      <c r="G23" s="111" t="s">
        <v>48</v>
      </c>
      <c r="H23" s="116">
        <f t="shared" si="0"/>
        <v>102</v>
      </c>
      <c r="I23" s="99" t="s">
        <v>213</v>
      </c>
      <c r="J23" s="99" t="s">
        <v>20</v>
      </c>
      <c r="K23" s="3">
        <f t="shared" si="1"/>
        <v>142</v>
      </c>
      <c r="L23" s="89"/>
      <c r="M23" s="38"/>
      <c r="N23" s="116">
        <f t="shared" si="2"/>
        <v>182</v>
      </c>
      <c r="O23" s="95" t="s">
        <v>255</v>
      </c>
      <c r="P23" s="106" t="s">
        <v>20</v>
      </c>
    </row>
    <row r="24" spans="2:16" ht="12.75" customHeight="1" x14ac:dyDescent="0.3">
      <c r="B24" s="116">
        <f t="shared" si="3"/>
        <v>23</v>
      </c>
      <c r="C24" s="112" t="s">
        <v>293</v>
      </c>
      <c r="D24" s="111" t="s">
        <v>72</v>
      </c>
      <c r="E24" s="116">
        <f t="shared" si="4"/>
        <v>63</v>
      </c>
      <c r="F24" s="111" t="s">
        <v>267</v>
      </c>
      <c r="G24" s="111" t="s">
        <v>48</v>
      </c>
      <c r="H24" s="116">
        <f t="shared" si="0"/>
        <v>103</v>
      </c>
      <c r="I24" s="99" t="s">
        <v>266</v>
      </c>
      <c r="J24" s="99" t="s">
        <v>20</v>
      </c>
      <c r="K24" s="3">
        <f t="shared" si="1"/>
        <v>143</v>
      </c>
      <c r="L24" s="89"/>
      <c r="M24" s="38"/>
      <c r="N24" s="116">
        <f t="shared" si="2"/>
        <v>183</v>
      </c>
      <c r="O24" s="96" t="s">
        <v>282</v>
      </c>
      <c r="P24" s="107" t="s">
        <v>20</v>
      </c>
    </row>
    <row r="25" spans="2:16" ht="12.75" customHeight="1" x14ac:dyDescent="0.3">
      <c r="B25" s="116">
        <f t="shared" si="3"/>
        <v>24</v>
      </c>
      <c r="C25" s="112" t="s">
        <v>292</v>
      </c>
      <c r="D25" s="111" t="s">
        <v>72</v>
      </c>
      <c r="E25" s="116">
        <f t="shared" si="4"/>
        <v>64</v>
      </c>
      <c r="F25" s="111" t="s">
        <v>267</v>
      </c>
      <c r="G25" s="111" t="s">
        <v>48</v>
      </c>
      <c r="H25" s="116">
        <f t="shared" si="0"/>
        <v>104</v>
      </c>
      <c r="I25" s="99" t="s">
        <v>266</v>
      </c>
      <c r="J25" s="99" t="s">
        <v>20</v>
      </c>
      <c r="K25" s="3">
        <f t="shared" si="1"/>
        <v>144</v>
      </c>
      <c r="L25" s="19"/>
      <c r="M25" s="38"/>
      <c r="N25" s="116">
        <f t="shared" si="2"/>
        <v>184</v>
      </c>
      <c r="O25" s="96" t="s">
        <v>282</v>
      </c>
      <c r="P25" s="107" t="s">
        <v>20</v>
      </c>
    </row>
    <row r="26" spans="2:16" ht="12.75" customHeight="1" x14ac:dyDescent="0.3">
      <c r="B26" s="116">
        <f t="shared" si="3"/>
        <v>25</v>
      </c>
      <c r="C26" s="110" t="s">
        <v>291</v>
      </c>
      <c r="D26" s="97" t="s">
        <v>72</v>
      </c>
      <c r="E26" s="116">
        <f t="shared" si="4"/>
        <v>65</v>
      </c>
      <c r="F26" s="111" t="s">
        <v>267</v>
      </c>
      <c r="G26" s="111" t="s">
        <v>48</v>
      </c>
      <c r="H26" s="116">
        <f t="shared" si="0"/>
        <v>105</v>
      </c>
      <c r="I26" s="99" t="s">
        <v>75</v>
      </c>
      <c r="J26" s="99" t="s">
        <v>48</v>
      </c>
      <c r="K26" s="3">
        <f t="shared" si="1"/>
        <v>145</v>
      </c>
      <c r="L26" s="19"/>
      <c r="M26" s="38"/>
      <c r="N26" s="116">
        <f t="shared" si="2"/>
        <v>185</v>
      </c>
      <c r="O26" s="96" t="s">
        <v>9</v>
      </c>
      <c r="P26" s="107" t="s">
        <v>20</v>
      </c>
    </row>
    <row r="27" spans="2:16" ht="12.75" customHeight="1" x14ac:dyDescent="0.3">
      <c r="B27" s="116">
        <f t="shared" si="3"/>
        <v>26</v>
      </c>
      <c r="C27" s="110" t="s">
        <v>103</v>
      </c>
      <c r="D27" s="97" t="s">
        <v>72</v>
      </c>
      <c r="E27" s="116">
        <f t="shared" si="4"/>
        <v>66</v>
      </c>
      <c r="F27" s="111" t="s">
        <v>267</v>
      </c>
      <c r="G27" s="111" t="s">
        <v>48</v>
      </c>
      <c r="H27" s="116">
        <f t="shared" si="0"/>
        <v>106</v>
      </c>
      <c r="I27" s="95" t="s">
        <v>101</v>
      </c>
      <c r="J27" s="100" t="s">
        <v>20</v>
      </c>
      <c r="K27" s="3">
        <f t="shared" si="1"/>
        <v>146</v>
      </c>
      <c r="L27" s="19"/>
      <c r="M27" s="38"/>
      <c r="N27" s="116">
        <f t="shared" si="2"/>
        <v>186</v>
      </c>
      <c r="O27" s="96" t="s">
        <v>9</v>
      </c>
      <c r="P27" s="107" t="s">
        <v>20</v>
      </c>
    </row>
    <row r="28" spans="2:16" ht="12.75" customHeight="1" x14ac:dyDescent="0.25">
      <c r="B28" s="116">
        <f t="shared" si="3"/>
        <v>27</v>
      </c>
      <c r="C28" s="110" t="s">
        <v>40</v>
      </c>
      <c r="D28" s="97" t="s">
        <v>72</v>
      </c>
      <c r="E28" s="116">
        <f t="shared" si="4"/>
        <v>67</v>
      </c>
      <c r="F28" s="111" t="s">
        <v>286</v>
      </c>
      <c r="G28" s="111" t="s">
        <v>48</v>
      </c>
      <c r="H28" s="116">
        <f t="shared" si="0"/>
        <v>107</v>
      </c>
      <c r="I28" s="95" t="s">
        <v>150</v>
      </c>
      <c r="J28" s="99" t="s">
        <v>20</v>
      </c>
      <c r="K28" s="3">
        <f t="shared" si="1"/>
        <v>147</v>
      </c>
      <c r="L28" s="19"/>
      <c r="M28" s="19"/>
      <c r="N28" s="116">
        <f t="shared" si="2"/>
        <v>187</v>
      </c>
      <c r="O28" s="96" t="s">
        <v>289</v>
      </c>
      <c r="P28" s="95" t="s">
        <v>20</v>
      </c>
    </row>
    <row r="29" spans="2:16" ht="12.75" customHeight="1" x14ac:dyDescent="0.25">
      <c r="B29" s="117">
        <f t="shared" si="3"/>
        <v>28</v>
      </c>
      <c r="C29" s="110" t="s">
        <v>60</v>
      </c>
      <c r="D29" s="97" t="s">
        <v>72</v>
      </c>
      <c r="E29" s="116">
        <f t="shared" si="4"/>
        <v>68</v>
      </c>
      <c r="F29" s="111" t="s">
        <v>287</v>
      </c>
      <c r="G29" s="111" t="s">
        <v>48</v>
      </c>
      <c r="H29" s="116">
        <f t="shared" si="0"/>
        <v>108</v>
      </c>
      <c r="I29" s="111" t="s">
        <v>290</v>
      </c>
      <c r="J29" s="111" t="s">
        <v>48</v>
      </c>
      <c r="K29" s="15">
        <f t="shared" si="1"/>
        <v>148</v>
      </c>
      <c r="L29" s="19"/>
      <c r="M29" s="19"/>
      <c r="N29" s="117">
        <f t="shared" si="2"/>
        <v>188</v>
      </c>
      <c r="O29" s="96" t="s">
        <v>301</v>
      </c>
      <c r="P29" s="95" t="s">
        <v>20</v>
      </c>
    </row>
    <row r="30" spans="2:16" ht="12.75" customHeight="1" x14ac:dyDescent="0.3">
      <c r="B30" s="117">
        <f t="shared" si="3"/>
        <v>29</v>
      </c>
      <c r="C30" s="110" t="s">
        <v>35</v>
      </c>
      <c r="D30" s="97" t="s">
        <v>72</v>
      </c>
      <c r="E30" s="116">
        <f t="shared" si="4"/>
        <v>69</v>
      </c>
      <c r="F30" s="111" t="s">
        <v>59</v>
      </c>
      <c r="G30" s="111" t="s">
        <v>72</v>
      </c>
      <c r="H30" s="116">
        <f t="shared" si="0"/>
        <v>109</v>
      </c>
      <c r="I30" s="111" t="s">
        <v>290</v>
      </c>
      <c r="J30" s="111" t="s">
        <v>48</v>
      </c>
      <c r="K30" s="15">
        <f t="shared" si="1"/>
        <v>149</v>
      </c>
      <c r="L30" s="92"/>
      <c r="M30" s="92"/>
      <c r="N30" s="15">
        <f t="shared" si="2"/>
        <v>189</v>
      </c>
    </row>
    <row r="31" spans="2:16" ht="12.75" customHeight="1" x14ac:dyDescent="0.3">
      <c r="B31" s="116">
        <f t="shared" si="3"/>
        <v>30</v>
      </c>
      <c r="C31" s="110" t="s">
        <v>65</v>
      </c>
      <c r="D31" s="97" t="s">
        <v>72</v>
      </c>
      <c r="E31" s="116">
        <f t="shared" si="4"/>
        <v>70</v>
      </c>
      <c r="F31" s="111" t="s">
        <v>264</v>
      </c>
      <c r="G31" s="111" t="s">
        <v>72</v>
      </c>
      <c r="H31" s="116">
        <f t="shared" si="0"/>
        <v>110</v>
      </c>
      <c r="I31" s="111" t="s">
        <v>290</v>
      </c>
      <c r="J31" s="111" t="s">
        <v>48</v>
      </c>
      <c r="K31" s="3">
        <f t="shared" si="1"/>
        <v>150</v>
      </c>
      <c r="L31" s="19"/>
      <c r="M31" s="19"/>
      <c r="N31" s="3">
        <f t="shared" si="2"/>
        <v>190</v>
      </c>
    </row>
    <row r="32" spans="2:16" ht="12.75" customHeight="1" x14ac:dyDescent="0.3">
      <c r="B32" s="116">
        <f t="shared" si="3"/>
        <v>31</v>
      </c>
      <c r="C32" s="110" t="s">
        <v>30</v>
      </c>
      <c r="D32" s="97" t="s">
        <v>72</v>
      </c>
      <c r="E32" s="116">
        <f t="shared" si="4"/>
        <v>71</v>
      </c>
      <c r="F32" s="95" t="s">
        <v>24</v>
      </c>
      <c r="G32" s="95" t="s">
        <v>20</v>
      </c>
      <c r="H32" s="116">
        <f t="shared" si="0"/>
        <v>111</v>
      </c>
      <c r="I32" s="111" t="s">
        <v>290</v>
      </c>
      <c r="J32" s="111" t="s">
        <v>48</v>
      </c>
      <c r="K32" s="116">
        <v>151</v>
      </c>
      <c r="L32" s="97" t="s">
        <v>201</v>
      </c>
      <c r="M32" s="114" t="s">
        <v>72</v>
      </c>
      <c r="N32" s="3">
        <f t="shared" si="2"/>
        <v>191</v>
      </c>
      <c r="O32" s="17"/>
      <c r="P32" s="107"/>
    </row>
    <row r="33" spans="2:19" ht="12.75" customHeight="1" x14ac:dyDescent="0.3">
      <c r="B33" s="116">
        <f t="shared" si="3"/>
        <v>32</v>
      </c>
      <c r="C33" s="110" t="s">
        <v>258</v>
      </c>
      <c r="D33" s="97" t="s">
        <v>72</v>
      </c>
      <c r="E33" s="116">
        <f t="shared" si="4"/>
        <v>72</v>
      </c>
      <c r="F33" s="95" t="s">
        <v>24</v>
      </c>
      <c r="G33" s="95" t="s">
        <v>20</v>
      </c>
      <c r="H33" s="116">
        <f t="shared" si="0"/>
        <v>112</v>
      </c>
      <c r="I33" s="111" t="s">
        <v>290</v>
      </c>
      <c r="J33" s="111" t="s">
        <v>48</v>
      </c>
      <c r="K33" s="116">
        <f t="shared" si="1"/>
        <v>152</v>
      </c>
      <c r="L33" s="97" t="s">
        <v>202</v>
      </c>
      <c r="M33" s="114" t="s">
        <v>72</v>
      </c>
      <c r="N33" s="3">
        <f t="shared" si="2"/>
        <v>192</v>
      </c>
      <c r="O33" s="17"/>
      <c r="P33" s="107"/>
    </row>
    <row r="34" spans="2:19" ht="12.75" customHeight="1" x14ac:dyDescent="0.3">
      <c r="B34" s="116">
        <f t="shared" si="3"/>
        <v>33</v>
      </c>
      <c r="C34" s="110" t="s">
        <v>21</v>
      </c>
      <c r="D34" s="97" t="s">
        <v>72</v>
      </c>
      <c r="E34" s="116">
        <f t="shared" si="4"/>
        <v>73</v>
      </c>
      <c r="F34" s="95" t="s">
        <v>29</v>
      </c>
      <c r="G34" s="95" t="s">
        <v>48</v>
      </c>
      <c r="H34" s="116">
        <f t="shared" si="0"/>
        <v>113</v>
      </c>
      <c r="I34" s="111" t="s">
        <v>290</v>
      </c>
      <c r="J34" s="111" t="s">
        <v>48</v>
      </c>
      <c r="K34" s="116">
        <f t="shared" si="1"/>
        <v>153</v>
      </c>
      <c r="L34" s="97" t="s">
        <v>242</v>
      </c>
      <c r="M34" s="114" t="s">
        <v>72</v>
      </c>
      <c r="N34" s="3">
        <f t="shared" si="2"/>
        <v>193</v>
      </c>
      <c r="O34" s="17"/>
      <c r="P34" s="107"/>
    </row>
    <row r="35" spans="2:19" ht="12.75" customHeight="1" x14ac:dyDescent="0.3">
      <c r="B35" s="116">
        <f t="shared" si="3"/>
        <v>34</v>
      </c>
      <c r="C35" s="110" t="s">
        <v>259</v>
      </c>
      <c r="D35" s="97" t="s">
        <v>72</v>
      </c>
      <c r="E35" s="116">
        <f t="shared" si="4"/>
        <v>74</v>
      </c>
      <c r="F35" s="95" t="s">
        <v>29</v>
      </c>
      <c r="G35" s="95" t="s">
        <v>48</v>
      </c>
      <c r="H35" s="3">
        <f t="shared" si="0"/>
        <v>114</v>
      </c>
      <c r="K35" s="116">
        <f t="shared" si="1"/>
        <v>154</v>
      </c>
      <c r="L35" s="97" t="s">
        <v>243</v>
      </c>
      <c r="M35" s="114" t="s">
        <v>72</v>
      </c>
      <c r="N35" s="3">
        <f t="shared" si="2"/>
        <v>194</v>
      </c>
      <c r="O35" s="17"/>
      <c r="P35" s="107"/>
    </row>
    <row r="36" spans="2:19" ht="12.75" customHeight="1" x14ac:dyDescent="0.3">
      <c r="B36" s="116">
        <f t="shared" si="3"/>
        <v>35</v>
      </c>
      <c r="C36" s="110" t="s">
        <v>47</v>
      </c>
      <c r="D36" s="97" t="s">
        <v>72</v>
      </c>
      <c r="E36" s="116">
        <f t="shared" si="4"/>
        <v>75</v>
      </c>
      <c r="F36" s="95" t="s">
        <v>304</v>
      </c>
      <c r="G36" s="109" t="s">
        <v>48</v>
      </c>
      <c r="H36" s="3">
        <f t="shared" si="0"/>
        <v>115</v>
      </c>
      <c r="K36" s="116">
        <f t="shared" si="1"/>
        <v>155</v>
      </c>
      <c r="L36" s="95" t="s">
        <v>112</v>
      </c>
      <c r="M36" s="98" t="s">
        <v>20</v>
      </c>
      <c r="N36" s="3">
        <f t="shared" si="2"/>
        <v>195</v>
      </c>
      <c r="O36" s="17"/>
      <c r="P36" s="107"/>
    </row>
    <row r="37" spans="2:19" ht="12.75" customHeight="1" x14ac:dyDescent="0.3">
      <c r="B37" s="116">
        <f t="shared" si="3"/>
        <v>36</v>
      </c>
      <c r="C37" s="110" t="s">
        <v>260</v>
      </c>
      <c r="D37" s="97" t="s">
        <v>72</v>
      </c>
      <c r="E37" s="116">
        <f t="shared" si="4"/>
        <v>76</v>
      </c>
      <c r="F37" s="95" t="s">
        <v>305</v>
      </c>
      <c r="G37" s="100" t="s">
        <v>48</v>
      </c>
      <c r="H37" s="3">
        <f t="shared" si="0"/>
        <v>116</v>
      </c>
      <c r="K37" s="116">
        <f t="shared" si="1"/>
        <v>156</v>
      </c>
      <c r="L37" s="95" t="s">
        <v>244</v>
      </c>
      <c r="M37" s="98" t="s">
        <v>20</v>
      </c>
      <c r="N37" s="3">
        <f t="shared" si="2"/>
        <v>196</v>
      </c>
      <c r="O37" s="17"/>
      <c r="P37" s="107"/>
    </row>
    <row r="38" spans="2:19" ht="12.75" customHeight="1" x14ac:dyDescent="0.3">
      <c r="B38" s="116">
        <f t="shared" si="3"/>
        <v>37</v>
      </c>
      <c r="C38" s="110" t="s">
        <v>261</v>
      </c>
      <c r="D38" s="97" t="s">
        <v>72</v>
      </c>
      <c r="E38" s="116">
        <f t="shared" si="4"/>
        <v>77</v>
      </c>
      <c r="F38" s="95" t="s">
        <v>306</v>
      </c>
      <c r="G38" s="101" t="s">
        <v>20</v>
      </c>
      <c r="H38" s="3">
        <f t="shared" si="0"/>
        <v>117</v>
      </c>
      <c r="K38" s="116">
        <f t="shared" si="1"/>
        <v>157</v>
      </c>
      <c r="L38" s="97" t="s">
        <v>245</v>
      </c>
      <c r="M38" s="114" t="s">
        <v>72</v>
      </c>
      <c r="N38" s="3">
        <f t="shared" si="2"/>
        <v>197</v>
      </c>
      <c r="O38" s="17"/>
      <c r="P38" s="107"/>
    </row>
    <row r="39" spans="2:19" ht="12.75" customHeight="1" x14ac:dyDescent="0.3">
      <c r="B39" s="116">
        <f t="shared" si="3"/>
        <v>38</v>
      </c>
      <c r="C39" s="110" t="s">
        <v>262</v>
      </c>
      <c r="D39" s="97" t="s">
        <v>72</v>
      </c>
      <c r="E39" s="116">
        <f t="shared" si="4"/>
        <v>78</v>
      </c>
      <c r="F39" s="95" t="s">
        <v>306</v>
      </c>
      <c r="G39" s="101" t="s">
        <v>20</v>
      </c>
      <c r="H39" s="3">
        <f t="shared" si="0"/>
        <v>118</v>
      </c>
      <c r="K39" s="116">
        <f t="shared" si="1"/>
        <v>158</v>
      </c>
      <c r="L39" s="97" t="s">
        <v>252</v>
      </c>
      <c r="M39" s="114" t="s">
        <v>72</v>
      </c>
      <c r="N39" s="3">
        <f t="shared" si="2"/>
        <v>198</v>
      </c>
      <c r="O39" s="8"/>
      <c r="P39" s="107"/>
    </row>
    <row r="40" spans="2:19" ht="12.75" customHeight="1" x14ac:dyDescent="0.3">
      <c r="B40" s="116">
        <f t="shared" si="3"/>
        <v>39</v>
      </c>
      <c r="C40" s="110" t="s">
        <v>206</v>
      </c>
      <c r="D40" s="97" t="s">
        <v>72</v>
      </c>
      <c r="E40" s="3">
        <f t="shared" si="4"/>
        <v>79</v>
      </c>
      <c r="G40" s="101"/>
      <c r="H40" s="3">
        <f t="shared" si="0"/>
        <v>119</v>
      </c>
      <c r="K40" s="116">
        <f t="shared" si="1"/>
        <v>159</v>
      </c>
      <c r="L40" s="95" t="s">
        <v>246</v>
      </c>
      <c r="M40" s="98" t="s">
        <v>20</v>
      </c>
      <c r="N40" s="3">
        <f t="shared" si="2"/>
        <v>199</v>
      </c>
      <c r="O40" s="8"/>
      <c r="P40" s="107"/>
    </row>
    <row r="41" spans="2:19" ht="12.75" customHeight="1" x14ac:dyDescent="0.3">
      <c r="B41" s="116">
        <f t="shared" si="3"/>
        <v>40</v>
      </c>
      <c r="C41" s="110" t="s">
        <v>207</v>
      </c>
      <c r="D41" s="97" t="s">
        <v>72</v>
      </c>
      <c r="E41" s="3">
        <f t="shared" si="4"/>
        <v>80</v>
      </c>
      <c r="G41" s="101"/>
      <c r="H41" s="3">
        <f t="shared" si="0"/>
        <v>120</v>
      </c>
      <c r="K41" s="116">
        <f t="shared" si="1"/>
        <v>160</v>
      </c>
      <c r="L41" s="95" t="s">
        <v>247</v>
      </c>
      <c r="M41" s="98" t="s">
        <v>20</v>
      </c>
      <c r="N41" s="3">
        <f t="shared" si="2"/>
        <v>200</v>
      </c>
      <c r="O41" s="8"/>
      <c r="P41" s="107"/>
    </row>
    <row r="42" spans="2:19" s="12" customFormat="1" ht="12.75" customHeight="1" thickBot="1" x14ac:dyDescent="0.25">
      <c r="B42" s="75"/>
      <c r="C42" s="74"/>
      <c r="D42" s="102"/>
      <c r="E42" s="75"/>
      <c r="F42" s="74"/>
      <c r="G42" s="102"/>
      <c r="H42" s="75"/>
      <c r="I42" s="74"/>
      <c r="J42" s="104"/>
      <c r="K42" s="75"/>
      <c r="L42" s="74"/>
      <c r="M42" s="74"/>
      <c r="N42" s="75"/>
      <c r="O42" s="74">
        <f>L42</f>
        <v>0</v>
      </c>
      <c r="P42" s="102" t="s">
        <v>43</v>
      </c>
      <c r="Q42" s="13"/>
      <c r="R42" s="13"/>
      <c r="S42" s="13"/>
    </row>
    <row r="43" spans="2:19" s="12" customFormat="1" ht="12.75" customHeight="1" thickBot="1" x14ac:dyDescent="0.25">
      <c r="B43" s="78"/>
      <c r="C43" s="76">
        <f>COUNTA(C2:C41)</f>
        <v>40</v>
      </c>
      <c r="D43" s="103"/>
      <c r="E43" s="78"/>
      <c r="F43" s="76">
        <f>COUNTA(F2:F41)</f>
        <v>33</v>
      </c>
      <c r="G43" s="103"/>
      <c r="H43" s="78"/>
      <c r="I43" s="76">
        <f>COUNTA(I2:I41)</f>
        <v>13</v>
      </c>
      <c r="J43" s="103"/>
      <c r="K43" s="78"/>
      <c r="L43" s="76">
        <f>COUNTA(L2:L41)</f>
        <v>10</v>
      </c>
      <c r="M43" s="77"/>
      <c r="N43" s="78"/>
      <c r="O43" s="76">
        <f>COUNTA(O2:O41)</f>
        <v>26</v>
      </c>
      <c r="P43" s="108">
        <f>SUM(C43:O43)</f>
        <v>122</v>
      </c>
      <c r="Q43" s="13"/>
      <c r="R43" s="13"/>
      <c r="S43" s="13"/>
    </row>
  </sheetData>
  <pageMargins left="0.19685039370078741" right="0.31496062992125984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43"/>
  <sheetViews>
    <sheetView topLeftCell="A20" workbookViewId="0">
      <selection activeCell="M50" sqref="M50"/>
    </sheetView>
  </sheetViews>
  <sheetFormatPr baseColWidth="10" defaultRowHeight="12.75" customHeight="1" x14ac:dyDescent="0.25"/>
  <cols>
    <col min="1" max="1" width="1.5546875" customWidth="1"/>
    <col min="2" max="2" width="2.6640625" style="1" customWidth="1"/>
    <col min="3" max="3" width="19.109375" style="1" customWidth="1"/>
    <col min="4" max="4" width="2.88671875" style="1" customWidth="1"/>
    <col min="5" max="5" width="3.6640625" style="1" customWidth="1"/>
    <col min="6" max="6" width="18.5546875" customWidth="1"/>
    <col min="7" max="7" width="2.5546875" style="1" customWidth="1"/>
    <col min="8" max="8" width="3.6640625" style="1" customWidth="1"/>
    <col min="9" max="9" width="15.33203125" style="1" customWidth="1"/>
    <col min="10" max="10" width="2.88671875" style="1" customWidth="1"/>
    <col min="11" max="11" width="3.88671875" style="1" customWidth="1"/>
    <col min="12" max="12" width="16.109375" style="1" customWidth="1"/>
    <col min="13" max="13" width="2.88671875" style="1" customWidth="1"/>
    <col min="14" max="14" width="3.6640625" style="1" customWidth="1"/>
    <col min="15" max="15" width="13.5546875" customWidth="1"/>
    <col min="16" max="16" width="3.5546875" style="1" customWidth="1"/>
    <col min="17" max="17" width="12.33203125" customWidth="1"/>
    <col min="18" max="18" width="6.5546875" customWidth="1"/>
    <col min="19" max="19" width="7.5546875" customWidth="1"/>
    <col min="20" max="20" width="3.5546875" customWidth="1"/>
  </cols>
  <sheetData>
    <row r="1" spans="2:18" ht="12.75" customHeight="1" thickBot="1" x14ac:dyDescent="0.3">
      <c r="B1" s="3" t="s">
        <v>17</v>
      </c>
      <c r="C1" s="1" t="s">
        <v>6</v>
      </c>
      <c r="D1" s="12" t="s">
        <v>48</v>
      </c>
      <c r="E1" s="3" t="s">
        <v>17</v>
      </c>
      <c r="F1" s="1" t="s">
        <v>6</v>
      </c>
      <c r="G1" s="12" t="s">
        <v>48</v>
      </c>
      <c r="H1" s="3" t="s">
        <v>17</v>
      </c>
      <c r="I1" s="1" t="s">
        <v>6</v>
      </c>
      <c r="J1" s="12" t="s">
        <v>48</v>
      </c>
      <c r="K1" s="3" t="s">
        <v>17</v>
      </c>
      <c r="L1" s="1" t="s">
        <v>6</v>
      </c>
      <c r="M1" s="12" t="s">
        <v>48</v>
      </c>
      <c r="N1" s="3" t="s">
        <v>34</v>
      </c>
      <c r="O1" s="1" t="s">
        <v>6</v>
      </c>
      <c r="P1" s="12" t="s">
        <v>48</v>
      </c>
      <c r="Q1" s="1" t="s">
        <v>145</v>
      </c>
      <c r="R1" s="3"/>
    </row>
    <row r="2" spans="2:18" ht="12.75" customHeight="1" x14ac:dyDescent="0.3">
      <c r="B2" s="3">
        <v>51</v>
      </c>
      <c r="C2" s="17" t="s">
        <v>28</v>
      </c>
      <c r="D2" s="38" t="s">
        <v>20</v>
      </c>
      <c r="E2" s="3">
        <f>B41+1</f>
        <v>91</v>
      </c>
      <c r="F2" t="s">
        <v>227</v>
      </c>
      <c r="G2" s="38" t="s">
        <v>20</v>
      </c>
      <c r="H2" s="3">
        <f>E41+1</f>
        <v>131</v>
      </c>
      <c r="J2" s="38"/>
      <c r="K2" s="3">
        <f>H41+1</f>
        <v>171</v>
      </c>
      <c r="L2" s="89"/>
      <c r="M2" s="38"/>
      <c r="N2" s="3">
        <f>K41+1</f>
        <v>261</v>
      </c>
      <c r="O2" s="1" t="s">
        <v>12</v>
      </c>
      <c r="P2" s="3" t="s">
        <v>20</v>
      </c>
      <c r="Q2" s="59"/>
      <c r="R2" s="29"/>
    </row>
    <row r="3" spans="2:18" ht="12.75" customHeight="1" x14ac:dyDescent="0.3">
      <c r="B3" s="3">
        <f>B2+1</f>
        <v>52</v>
      </c>
      <c r="C3" s="17" t="s">
        <v>28</v>
      </c>
      <c r="D3" s="38" t="s">
        <v>20</v>
      </c>
      <c r="E3" s="3">
        <f>E2+1</f>
        <v>92</v>
      </c>
      <c r="F3" t="s">
        <v>227</v>
      </c>
      <c r="G3" s="38" t="s">
        <v>20</v>
      </c>
      <c r="H3" s="3">
        <f t="shared" ref="H3:H41" si="0">H2+1</f>
        <v>132</v>
      </c>
      <c r="J3" s="38"/>
      <c r="K3" s="3">
        <f t="shared" ref="K3:K41" si="1">K2+1</f>
        <v>172</v>
      </c>
      <c r="L3" s="89"/>
      <c r="M3" s="38"/>
      <c r="N3" s="3">
        <f t="shared" ref="N3:N41" si="2">N2+1</f>
        <v>262</v>
      </c>
      <c r="O3" s="1" t="s">
        <v>12</v>
      </c>
      <c r="P3" s="3" t="s">
        <v>20</v>
      </c>
      <c r="Q3" s="60"/>
      <c r="R3" s="30"/>
    </row>
    <row r="4" spans="2:18" ht="12.75" customHeight="1" x14ac:dyDescent="0.25">
      <c r="B4" s="3">
        <f t="shared" ref="B4:B41" si="3">B3+1</f>
        <v>53</v>
      </c>
      <c r="C4" s="17" t="s">
        <v>31</v>
      </c>
      <c r="D4" s="38" t="s">
        <v>72</v>
      </c>
      <c r="E4" s="3">
        <f t="shared" ref="E4:E41" si="4">E3+1</f>
        <v>93</v>
      </c>
      <c r="F4" s="1" t="s">
        <v>237</v>
      </c>
      <c r="G4" s="38" t="s">
        <v>236</v>
      </c>
      <c r="H4" s="3">
        <f t="shared" si="0"/>
        <v>133</v>
      </c>
      <c r="J4" s="38"/>
      <c r="K4" s="3">
        <f t="shared" si="1"/>
        <v>173</v>
      </c>
      <c r="L4" s="91"/>
      <c r="M4" s="38"/>
      <c r="N4" s="3">
        <f t="shared" si="2"/>
        <v>263</v>
      </c>
      <c r="O4" s="1" t="s">
        <v>104</v>
      </c>
      <c r="P4" s="3" t="s">
        <v>20</v>
      </c>
      <c r="Q4" s="60"/>
      <c r="R4" s="30"/>
    </row>
    <row r="5" spans="2:18" ht="12.75" customHeight="1" x14ac:dyDescent="0.25">
      <c r="B5" s="3">
        <f t="shared" si="3"/>
        <v>54</v>
      </c>
      <c r="C5" s="17" t="s">
        <v>31</v>
      </c>
      <c r="D5" s="38" t="s">
        <v>72</v>
      </c>
      <c r="E5" s="3">
        <f t="shared" si="4"/>
        <v>94</v>
      </c>
      <c r="F5" s="1" t="s">
        <v>237</v>
      </c>
      <c r="G5" s="38" t="s">
        <v>46</v>
      </c>
      <c r="H5" s="3">
        <f t="shared" si="0"/>
        <v>134</v>
      </c>
      <c r="J5" s="38"/>
      <c r="K5" s="3">
        <f t="shared" si="1"/>
        <v>174</v>
      </c>
      <c r="L5" s="91"/>
      <c r="M5" s="38"/>
      <c r="N5" s="3">
        <f t="shared" si="2"/>
        <v>264</v>
      </c>
      <c r="O5" s="1" t="s">
        <v>104</v>
      </c>
      <c r="P5" s="3" t="s">
        <v>20</v>
      </c>
      <c r="Q5" s="10"/>
      <c r="R5" s="30"/>
    </row>
    <row r="6" spans="2:18" ht="12.75" customHeight="1" x14ac:dyDescent="0.25">
      <c r="B6" s="3">
        <f t="shared" si="3"/>
        <v>55</v>
      </c>
      <c r="C6" s="17" t="s">
        <v>199</v>
      </c>
      <c r="D6" s="38" t="s">
        <v>20</v>
      </c>
      <c r="E6" s="3">
        <f t="shared" si="4"/>
        <v>95</v>
      </c>
      <c r="F6" s="1" t="s">
        <v>237</v>
      </c>
      <c r="G6" s="38" t="s">
        <v>46</v>
      </c>
      <c r="H6" s="3">
        <f t="shared" si="0"/>
        <v>135</v>
      </c>
      <c r="J6" s="38"/>
      <c r="K6" s="3">
        <f t="shared" si="1"/>
        <v>175</v>
      </c>
      <c r="L6" s="19"/>
      <c r="M6" s="38"/>
      <c r="N6" s="3">
        <f t="shared" si="2"/>
        <v>265</v>
      </c>
      <c r="O6" s="1" t="s">
        <v>216</v>
      </c>
      <c r="P6" s="3" t="s">
        <v>20</v>
      </c>
      <c r="Q6" s="10"/>
      <c r="R6" s="30"/>
    </row>
    <row r="7" spans="2:18" ht="12.75" customHeight="1" x14ac:dyDescent="0.3">
      <c r="B7" s="3">
        <f t="shared" si="3"/>
        <v>56</v>
      </c>
      <c r="C7" s="17" t="s">
        <v>199</v>
      </c>
      <c r="D7" s="38" t="s">
        <v>20</v>
      </c>
      <c r="E7" s="3">
        <f t="shared" si="4"/>
        <v>96</v>
      </c>
      <c r="F7" s="1" t="s">
        <v>237</v>
      </c>
      <c r="G7" s="38" t="s">
        <v>46</v>
      </c>
      <c r="H7" s="3">
        <f t="shared" si="0"/>
        <v>136</v>
      </c>
      <c r="J7" s="38"/>
      <c r="K7" s="3">
        <f t="shared" si="1"/>
        <v>176</v>
      </c>
      <c r="L7" s="90"/>
      <c r="M7" s="38"/>
      <c r="N7" s="3">
        <f t="shared" si="2"/>
        <v>266</v>
      </c>
      <c r="O7" s="1" t="s">
        <v>216</v>
      </c>
      <c r="P7" s="3" t="s">
        <v>20</v>
      </c>
      <c r="Q7" s="10"/>
      <c r="R7" s="30"/>
    </row>
    <row r="8" spans="2:18" ht="12.75" customHeight="1" thickBot="1" x14ac:dyDescent="0.35">
      <c r="B8" s="3">
        <f t="shared" si="3"/>
        <v>57</v>
      </c>
      <c r="C8" s="17"/>
      <c r="D8" s="38"/>
      <c r="E8" s="3">
        <f t="shared" si="4"/>
        <v>97</v>
      </c>
      <c r="F8" s="1" t="s">
        <v>237</v>
      </c>
      <c r="G8" s="38" t="s">
        <v>46</v>
      </c>
      <c r="H8" s="3">
        <f t="shared" si="0"/>
        <v>137</v>
      </c>
      <c r="J8" s="38"/>
      <c r="K8" s="3">
        <f t="shared" si="1"/>
        <v>177</v>
      </c>
      <c r="L8" s="90"/>
      <c r="M8" s="38"/>
      <c r="N8" s="3">
        <f t="shared" si="2"/>
        <v>267</v>
      </c>
      <c r="O8" s="1" t="s">
        <v>76</v>
      </c>
      <c r="P8" s="3" t="s">
        <v>20</v>
      </c>
      <c r="Q8" s="11"/>
      <c r="R8" s="31"/>
    </row>
    <row r="9" spans="2:18" ht="12.75" customHeight="1" x14ac:dyDescent="0.3">
      <c r="B9" s="3">
        <f t="shared" si="3"/>
        <v>58</v>
      </c>
      <c r="C9" s="17"/>
      <c r="D9" s="38"/>
      <c r="E9" s="3">
        <f t="shared" si="4"/>
        <v>98</v>
      </c>
      <c r="F9" s="1" t="s">
        <v>237</v>
      </c>
      <c r="G9" s="38" t="s">
        <v>46</v>
      </c>
      <c r="H9" s="3">
        <f t="shared" si="0"/>
        <v>138</v>
      </c>
      <c r="J9" s="38"/>
      <c r="K9" s="3">
        <f t="shared" si="1"/>
        <v>178</v>
      </c>
      <c r="L9" s="89"/>
      <c r="M9" s="38"/>
      <c r="N9" s="3">
        <f t="shared" si="2"/>
        <v>268</v>
      </c>
      <c r="O9" s="1" t="s">
        <v>76</v>
      </c>
      <c r="P9" s="3" t="s">
        <v>20</v>
      </c>
      <c r="Q9" s="1"/>
      <c r="R9" s="3"/>
    </row>
    <row r="10" spans="2:18" ht="12.75" customHeight="1" x14ac:dyDescent="0.3">
      <c r="B10" s="3">
        <f t="shared" si="3"/>
        <v>59</v>
      </c>
      <c r="C10" s="17" t="s">
        <v>82</v>
      </c>
      <c r="D10" s="38" t="s">
        <v>72</v>
      </c>
      <c r="E10" s="3">
        <f t="shared" si="4"/>
        <v>99</v>
      </c>
      <c r="F10" s="1" t="s">
        <v>238</v>
      </c>
      <c r="G10" s="38" t="s">
        <v>46</v>
      </c>
      <c r="H10" s="3">
        <f t="shared" si="0"/>
        <v>139</v>
      </c>
      <c r="J10" s="38"/>
      <c r="K10" s="3">
        <f t="shared" si="1"/>
        <v>179</v>
      </c>
      <c r="L10" s="89"/>
      <c r="M10" s="38"/>
      <c r="N10" s="3">
        <f t="shared" si="2"/>
        <v>269</v>
      </c>
      <c r="O10" s="1" t="s">
        <v>35</v>
      </c>
      <c r="P10" s="3" t="s">
        <v>72</v>
      </c>
      <c r="Q10" s="1"/>
      <c r="R10" s="3"/>
    </row>
    <row r="11" spans="2:18" ht="12.75" customHeight="1" x14ac:dyDescent="0.3">
      <c r="B11" s="3">
        <f t="shared" si="3"/>
        <v>60</v>
      </c>
      <c r="C11" s="17" t="s">
        <v>75</v>
      </c>
      <c r="D11" s="38" t="s">
        <v>20</v>
      </c>
      <c r="E11" s="3">
        <f t="shared" si="4"/>
        <v>100</v>
      </c>
      <c r="F11" s="1" t="s">
        <v>238</v>
      </c>
      <c r="G11" s="38" t="s">
        <v>46</v>
      </c>
      <c r="H11" s="3">
        <f t="shared" si="0"/>
        <v>140</v>
      </c>
      <c r="J11" s="38"/>
      <c r="K11" s="3">
        <f t="shared" si="1"/>
        <v>180</v>
      </c>
      <c r="L11" s="90"/>
      <c r="M11" s="38"/>
      <c r="N11" s="3">
        <f t="shared" si="2"/>
        <v>270</v>
      </c>
      <c r="O11" s="1" t="s">
        <v>65</v>
      </c>
      <c r="P11" s="3" t="s">
        <v>72</v>
      </c>
      <c r="Q11" s="1"/>
      <c r="R11" s="3"/>
    </row>
    <row r="12" spans="2:18" ht="12.75" customHeight="1" thickBot="1" x14ac:dyDescent="0.35">
      <c r="B12" s="3">
        <f t="shared" si="3"/>
        <v>61</v>
      </c>
      <c r="C12" s="17" t="s">
        <v>200</v>
      </c>
      <c r="D12" s="38" t="s">
        <v>20</v>
      </c>
      <c r="E12" s="3">
        <f t="shared" si="4"/>
        <v>101</v>
      </c>
      <c r="G12" s="19"/>
      <c r="H12" s="3">
        <f t="shared" si="0"/>
        <v>141</v>
      </c>
      <c r="I12" s="19"/>
      <c r="J12" s="38"/>
      <c r="K12" s="3">
        <f t="shared" si="1"/>
        <v>181</v>
      </c>
      <c r="L12" s="90"/>
      <c r="M12" s="38"/>
      <c r="N12" s="3">
        <f t="shared" si="2"/>
        <v>271</v>
      </c>
      <c r="O12" s="1" t="s">
        <v>217</v>
      </c>
      <c r="P12" s="3" t="s">
        <v>20</v>
      </c>
      <c r="Q12" s="1"/>
      <c r="R12" s="3"/>
    </row>
    <row r="13" spans="2:18" ht="12.75" customHeight="1" x14ac:dyDescent="0.3">
      <c r="B13" s="3">
        <f t="shared" si="3"/>
        <v>62</v>
      </c>
      <c r="C13" s="17" t="s">
        <v>23</v>
      </c>
      <c r="D13" s="38" t="s">
        <v>72</v>
      </c>
      <c r="E13" s="3">
        <f t="shared" si="4"/>
        <v>102</v>
      </c>
      <c r="F13" s="1" t="s">
        <v>56</v>
      </c>
      <c r="G13" s="38" t="s">
        <v>72</v>
      </c>
      <c r="H13" s="3">
        <f t="shared" si="0"/>
        <v>142</v>
      </c>
      <c r="I13" s="19"/>
      <c r="J13" s="38"/>
      <c r="K13" s="3">
        <f t="shared" si="1"/>
        <v>182</v>
      </c>
      <c r="L13" s="89"/>
      <c r="M13" s="38"/>
      <c r="N13" s="3">
        <f t="shared" si="2"/>
        <v>272</v>
      </c>
      <c r="O13" s="1" t="s">
        <v>218</v>
      </c>
      <c r="P13" s="3" t="s">
        <v>20</v>
      </c>
      <c r="Q13" s="5" t="s">
        <v>51</v>
      </c>
      <c r="R13" s="25"/>
    </row>
    <row r="14" spans="2:18" ht="12.75" customHeight="1" x14ac:dyDescent="0.3">
      <c r="B14" s="3">
        <f t="shared" si="3"/>
        <v>63</v>
      </c>
      <c r="C14" s="17" t="s">
        <v>128</v>
      </c>
      <c r="D14" s="38" t="s">
        <v>72</v>
      </c>
      <c r="E14" s="3">
        <f t="shared" si="4"/>
        <v>103</v>
      </c>
      <c r="F14" s="1" t="s">
        <v>239</v>
      </c>
      <c r="G14" s="38" t="s">
        <v>72</v>
      </c>
      <c r="H14" s="3">
        <f t="shared" si="0"/>
        <v>143</v>
      </c>
      <c r="I14" s="19"/>
      <c r="J14" s="38"/>
      <c r="K14" s="3">
        <f t="shared" si="1"/>
        <v>183</v>
      </c>
      <c r="L14" s="89"/>
      <c r="M14" s="38"/>
      <c r="N14" s="3">
        <f t="shared" si="2"/>
        <v>273</v>
      </c>
      <c r="O14" s="1" t="s">
        <v>90</v>
      </c>
      <c r="P14" s="3" t="s">
        <v>20</v>
      </c>
      <c r="Q14" s="6"/>
      <c r="R14" s="41" t="s">
        <v>42</v>
      </c>
    </row>
    <row r="15" spans="2:18" ht="12.75" customHeight="1" x14ac:dyDescent="0.3">
      <c r="B15" s="3">
        <f t="shared" si="3"/>
        <v>64</v>
      </c>
      <c r="C15" s="17" t="s">
        <v>201</v>
      </c>
      <c r="D15" s="38" t="s">
        <v>72</v>
      </c>
      <c r="E15" s="3">
        <f t="shared" si="4"/>
        <v>104</v>
      </c>
      <c r="F15" s="1" t="s">
        <v>240</v>
      </c>
      <c r="G15" s="38" t="s">
        <v>72</v>
      </c>
      <c r="H15" s="3">
        <f t="shared" si="0"/>
        <v>144</v>
      </c>
      <c r="I15" s="19"/>
      <c r="J15" s="38"/>
      <c r="K15" s="3">
        <f t="shared" si="1"/>
        <v>184</v>
      </c>
      <c r="L15" s="89"/>
      <c r="M15" s="38"/>
      <c r="N15" s="3">
        <f t="shared" si="2"/>
        <v>274</v>
      </c>
      <c r="O15" s="1" t="s">
        <v>91</v>
      </c>
      <c r="P15" s="3" t="s">
        <v>20</v>
      </c>
      <c r="Q15" s="6"/>
      <c r="R15" s="41" t="s">
        <v>0</v>
      </c>
    </row>
    <row r="16" spans="2:18" ht="12.75" customHeight="1" x14ac:dyDescent="0.3">
      <c r="B16" s="3">
        <f t="shared" si="3"/>
        <v>65</v>
      </c>
      <c r="C16" s="17" t="s">
        <v>202</v>
      </c>
      <c r="D16" s="38" t="s">
        <v>72</v>
      </c>
      <c r="E16" s="3">
        <f t="shared" si="4"/>
        <v>105</v>
      </c>
      <c r="G16" s="19"/>
      <c r="H16" s="3">
        <f t="shared" si="0"/>
        <v>145</v>
      </c>
      <c r="I16" s="19"/>
      <c r="J16" s="38"/>
      <c r="K16" s="3">
        <f t="shared" si="1"/>
        <v>185</v>
      </c>
      <c r="L16" s="89"/>
      <c r="M16" s="38"/>
      <c r="N16" s="3">
        <f t="shared" si="2"/>
        <v>275</v>
      </c>
      <c r="O16" s="1" t="s">
        <v>219</v>
      </c>
      <c r="P16" s="3" t="s">
        <v>20</v>
      </c>
      <c r="Q16" s="6"/>
      <c r="R16" s="41" t="s">
        <v>68</v>
      </c>
    </row>
    <row r="17" spans="2:19" ht="12.75" customHeight="1" thickBot="1" x14ac:dyDescent="0.35">
      <c r="B17" s="3">
        <f t="shared" si="3"/>
        <v>66</v>
      </c>
      <c r="C17" s="17" t="s">
        <v>106</v>
      </c>
      <c r="D17" s="38" t="s">
        <v>20</v>
      </c>
      <c r="E17" s="3">
        <f t="shared" si="4"/>
        <v>106</v>
      </c>
      <c r="G17" s="19"/>
      <c r="H17" s="3">
        <f t="shared" si="0"/>
        <v>146</v>
      </c>
      <c r="I17" s="19"/>
      <c r="J17" s="38"/>
      <c r="K17" s="3">
        <f t="shared" si="1"/>
        <v>186</v>
      </c>
      <c r="L17" s="90"/>
      <c r="M17" s="38"/>
      <c r="N17" s="3">
        <f t="shared" si="2"/>
        <v>276</v>
      </c>
      <c r="O17" s="17" t="s">
        <v>220</v>
      </c>
      <c r="P17" s="33" t="s">
        <v>20</v>
      </c>
      <c r="Q17" s="9"/>
      <c r="R17" s="20"/>
      <c r="S17" s="43" t="s">
        <v>135</v>
      </c>
    </row>
    <row r="18" spans="2:19" ht="12.75" customHeight="1" thickBot="1" x14ac:dyDescent="0.35">
      <c r="B18" s="3">
        <f t="shared" si="3"/>
        <v>67</v>
      </c>
      <c r="C18" s="17" t="s">
        <v>203</v>
      </c>
      <c r="D18" s="38" t="s">
        <v>20</v>
      </c>
      <c r="E18" s="3">
        <f t="shared" si="4"/>
        <v>107</v>
      </c>
      <c r="G18" s="19"/>
      <c r="H18" s="3">
        <f t="shared" si="0"/>
        <v>147</v>
      </c>
      <c r="I18" s="19"/>
      <c r="J18" s="38"/>
      <c r="K18" s="3">
        <f t="shared" si="1"/>
        <v>187</v>
      </c>
      <c r="L18" s="90"/>
      <c r="M18" s="38"/>
      <c r="N18" s="3">
        <f t="shared" si="2"/>
        <v>277</v>
      </c>
      <c r="O18" s="17" t="s">
        <v>221</v>
      </c>
      <c r="P18" s="33" t="s">
        <v>228</v>
      </c>
      <c r="Q18" s="7"/>
      <c r="R18" s="49">
        <v>2017</v>
      </c>
      <c r="S18" s="44">
        <v>2016</v>
      </c>
    </row>
    <row r="19" spans="2:19" ht="12.75" customHeight="1" x14ac:dyDescent="0.3">
      <c r="B19" s="3">
        <f t="shared" si="3"/>
        <v>68</v>
      </c>
      <c r="C19" s="17" t="s">
        <v>11</v>
      </c>
      <c r="D19" s="38" t="s">
        <v>72</v>
      </c>
      <c r="E19" s="3">
        <f t="shared" si="4"/>
        <v>108</v>
      </c>
      <c r="G19" s="19"/>
      <c r="H19" s="3">
        <f t="shared" si="0"/>
        <v>148</v>
      </c>
      <c r="I19" s="19"/>
      <c r="J19" s="38"/>
      <c r="K19" s="3">
        <f t="shared" si="1"/>
        <v>188</v>
      </c>
      <c r="L19" s="90"/>
      <c r="M19" s="38"/>
      <c r="N19" s="3">
        <f t="shared" si="2"/>
        <v>278</v>
      </c>
      <c r="O19" s="8" t="s">
        <v>222</v>
      </c>
      <c r="P19" s="3" t="s">
        <v>191</v>
      </c>
      <c r="Q19" s="56" t="s">
        <v>97</v>
      </c>
      <c r="R19" s="21">
        <v>8</v>
      </c>
      <c r="S19" s="93">
        <v>4</v>
      </c>
    </row>
    <row r="20" spans="2:19" ht="12.75" customHeight="1" x14ac:dyDescent="0.3">
      <c r="B20" s="3">
        <f t="shared" si="3"/>
        <v>69</v>
      </c>
      <c r="C20" s="17" t="s">
        <v>67</v>
      </c>
      <c r="D20" s="38" t="s">
        <v>72</v>
      </c>
      <c r="E20" s="3">
        <f t="shared" si="4"/>
        <v>109</v>
      </c>
      <c r="G20" s="19"/>
      <c r="H20" s="3">
        <f t="shared" si="0"/>
        <v>149</v>
      </c>
      <c r="I20" s="19"/>
      <c r="J20" s="38"/>
      <c r="K20" s="3">
        <f t="shared" si="1"/>
        <v>189</v>
      </c>
      <c r="L20" s="90"/>
      <c r="M20" s="38"/>
      <c r="N20" s="3">
        <f t="shared" si="2"/>
        <v>279</v>
      </c>
      <c r="O20" s="17" t="s">
        <v>223</v>
      </c>
      <c r="P20" s="3" t="s">
        <v>191</v>
      </c>
      <c r="Q20" s="42" t="s">
        <v>98</v>
      </c>
      <c r="R20" s="22">
        <v>47</v>
      </c>
      <c r="S20" s="87">
        <v>30</v>
      </c>
    </row>
    <row r="21" spans="2:19" ht="12.75" customHeight="1" x14ac:dyDescent="0.3">
      <c r="B21" s="3">
        <f t="shared" si="3"/>
        <v>70</v>
      </c>
      <c r="C21" s="17" t="s">
        <v>71</v>
      </c>
      <c r="D21" s="38" t="s">
        <v>72</v>
      </c>
      <c r="E21" s="3">
        <f t="shared" si="4"/>
        <v>110</v>
      </c>
      <c r="G21" s="19"/>
      <c r="H21" s="3">
        <f t="shared" si="0"/>
        <v>150</v>
      </c>
      <c r="I21" s="19"/>
      <c r="J21" s="38"/>
      <c r="K21" s="3">
        <f t="shared" si="1"/>
        <v>190</v>
      </c>
      <c r="L21" s="90"/>
      <c r="M21" s="38"/>
      <c r="N21" s="3">
        <f t="shared" si="2"/>
        <v>280</v>
      </c>
      <c r="O21" s="17" t="s">
        <v>224</v>
      </c>
      <c r="P21" s="3" t="s">
        <v>191</v>
      </c>
      <c r="Q21" s="42" t="s">
        <v>99</v>
      </c>
      <c r="R21" s="22">
        <v>24</v>
      </c>
      <c r="S21" s="87">
        <v>36</v>
      </c>
    </row>
    <row r="22" spans="2:19" ht="12.75" customHeight="1" x14ac:dyDescent="0.3">
      <c r="B22" s="3">
        <f t="shared" si="3"/>
        <v>71</v>
      </c>
      <c r="C22" s="17" t="s">
        <v>62</v>
      </c>
      <c r="D22" s="38" t="s">
        <v>72</v>
      </c>
      <c r="E22" s="3">
        <f t="shared" si="4"/>
        <v>111</v>
      </c>
      <c r="G22" s="19"/>
      <c r="H22" s="3">
        <f t="shared" si="0"/>
        <v>151</v>
      </c>
      <c r="I22" s="89"/>
      <c r="J22" s="37"/>
      <c r="K22" s="3">
        <f t="shared" si="1"/>
        <v>191</v>
      </c>
      <c r="L22" s="90"/>
      <c r="M22" s="38"/>
      <c r="N22" s="3">
        <f t="shared" si="2"/>
        <v>281</v>
      </c>
      <c r="O22" s="17" t="s">
        <v>225</v>
      </c>
      <c r="P22" s="3" t="s">
        <v>20</v>
      </c>
      <c r="Q22" s="42" t="s">
        <v>70</v>
      </c>
      <c r="R22" s="22">
        <v>0</v>
      </c>
      <c r="S22" s="87">
        <v>2</v>
      </c>
    </row>
    <row r="23" spans="2:19" ht="12.75" customHeight="1" x14ac:dyDescent="0.3">
      <c r="B23" s="3">
        <f t="shared" si="3"/>
        <v>72</v>
      </c>
      <c r="C23" s="17" t="s">
        <v>63</v>
      </c>
      <c r="D23" s="38" t="s">
        <v>72</v>
      </c>
      <c r="E23" s="3">
        <f t="shared" si="4"/>
        <v>112</v>
      </c>
      <c r="G23" s="19"/>
      <c r="H23" s="3">
        <f t="shared" si="0"/>
        <v>152</v>
      </c>
      <c r="I23" s="89"/>
      <c r="J23" s="37"/>
      <c r="K23" s="3">
        <f t="shared" si="1"/>
        <v>192</v>
      </c>
      <c r="L23" s="89"/>
      <c r="M23" s="38"/>
      <c r="N23" s="3">
        <f t="shared" si="2"/>
        <v>282</v>
      </c>
      <c r="O23" s="34" t="s">
        <v>226</v>
      </c>
      <c r="P23" s="3" t="s">
        <v>20</v>
      </c>
      <c r="Q23" s="57" t="s">
        <v>69</v>
      </c>
      <c r="R23" s="23">
        <v>15</v>
      </c>
      <c r="S23" s="87">
        <v>18</v>
      </c>
    </row>
    <row r="24" spans="2:19" ht="12.75" customHeight="1" thickBot="1" x14ac:dyDescent="0.35">
      <c r="B24" s="3">
        <f t="shared" si="3"/>
        <v>73</v>
      </c>
      <c r="C24" s="17" t="s">
        <v>204</v>
      </c>
      <c r="D24" s="38" t="s">
        <v>20</v>
      </c>
      <c r="E24" s="3">
        <f t="shared" si="4"/>
        <v>113</v>
      </c>
      <c r="G24" s="19"/>
      <c r="H24" s="3">
        <f t="shared" si="0"/>
        <v>153</v>
      </c>
      <c r="I24" s="89"/>
      <c r="J24" s="37"/>
      <c r="K24" s="3">
        <f t="shared" si="1"/>
        <v>193</v>
      </c>
      <c r="L24" s="89"/>
      <c r="M24" s="38"/>
      <c r="N24" s="3">
        <f t="shared" si="2"/>
        <v>283</v>
      </c>
      <c r="O24" s="17" t="s">
        <v>229</v>
      </c>
      <c r="P24" s="3" t="s">
        <v>20</v>
      </c>
      <c r="Q24" s="58" t="s">
        <v>143</v>
      </c>
      <c r="R24" s="24">
        <f>SUM(R19:R23)</f>
        <v>94</v>
      </c>
      <c r="S24" s="23">
        <f>SUM(S19:S23)</f>
        <v>90</v>
      </c>
    </row>
    <row r="25" spans="2:19" ht="12.75" customHeight="1" x14ac:dyDescent="0.3">
      <c r="B25" s="3">
        <f t="shared" si="3"/>
        <v>74</v>
      </c>
      <c r="C25" s="17" t="s">
        <v>205</v>
      </c>
      <c r="D25" s="38" t="s">
        <v>20</v>
      </c>
      <c r="E25" s="3">
        <f t="shared" si="4"/>
        <v>114</v>
      </c>
      <c r="G25" s="19"/>
      <c r="H25" s="3">
        <f t="shared" si="0"/>
        <v>154</v>
      </c>
      <c r="I25" s="89"/>
      <c r="J25" s="37"/>
      <c r="K25" s="3">
        <f t="shared" si="1"/>
        <v>194</v>
      </c>
      <c r="L25" s="19"/>
      <c r="M25" s="38"/>
      <c r="N25" s="3">
        <f t="shared" si="2"/>
        <v>284</v>
      </c>
      <c r="O25" s="17" t="s">
        <v>229</v>
      </c>
      <c r="P25" s="3" t="s">
        <v>20</v>
      </c>
      <c r="Q25" s="65" t="s">
        <v>197</v>
      </c>
      <c r="R25" s="18"/>
      <c r="S25" s="88"/>
    </row>
    <row r="26" spans="2:19" ht="12.75" customHeight="1" x14ac:dyDescent="0.3">
      <c r="B26" s="3">
        <f t="shared" si="3"/>
        <v>75</v>
      </c>
      <c r="C26" s="17" t="s">
        <v>206</v>
      </c>
      <c r="D26" s="38" t="s">
        <v>72</v>
      </c>
      <c r="E26" s="3">
        <f t="shared" si="4"/>
        <v>115</v>
      </c>
      <c r="G26" s="19"/>
      <c r="H26" s="3">
        <f t="shared" si="0"/>
        <v>155</v>
      </c>
      <c r="I26" s="89"/>
      <c r="J26" s="37"/>
      <c r="K26" s="3">
        <f t="shared" si="1"/>
        <v>195</v>
      </c>
      <c r="L26" s="19"/>
      <c r="M26" s="38"/>
      <c r="N26" s="3">
        <f t="shared" si="2"/>
        <v>285</v>
      </c>
      <c r="O26" s="17" t="s">
        <v>230</v>
      </c>
      <c r="P26" s="3" t="s">
        <v>20</v>
      </c>
      <c r="Q26" s="34"/>
      <c r="R26" s="7"/>
      <c r="S26" s="53"/>
    </row>
    <row r="27" spans="2:19" ht="12.75" customHeight="1" x14ac:dyDescent="0.3">
      <c r="B27" s="3">
        <f t="shared" si="3"/>
        <v>76</v>
      </c>
      <c r="C27" s="17" t="s">
        <v>207</v>
      </c>
      <c r="D27" s="38" t="s">
        <v>72</v>
      </c>
      <c r="E27" s="3">
        <f t="shared" si="4"/>
        <v>116</v>
      </c>
      <c r="G27" s="19"/>
      <c r="H27" s="3">
        <f t="shared" si="0"/>
        <v>156</v>
      </c>
      <c r="I27" s="89"/>
      <c r="J27" s="37"/>
      <c r="K27" s="3">
        <f t="shared" si="1"/>
        <v>196</v>
      </c>
      <c r="L27" s="19"/>
      <c r="M27" s="38"/>
      <c r="N27" s="3">
        <f t="shared" si="2"/>
        <v>286</v>
      </c>
      <c r="O27" s="17" t="s">
        <v>230</v>
      </c>
      <c r="P27" s="3" t="s">
        <v>20</v>
      </c>
      <c r="Q27" s="7"/>
      <c r="R27" s="7"/>
      <c r="S27" s="53"/>
    </row>
    <row r="28" spans="2:19" ht="12.75" customHeight="1" x14ac:dyDescent="0.3">
      <c r="B28" s="3">
        <f t="shared" si="3"/>
        <v>77</v>
      </c>
      <c r="C28" s="17" t="s">
        <v>208</v>
      </c>
      <c r="D28" s="38" t="s">
        <v>20</v>
      </c>
      <c r="E28" s="3">
        <f t="shared" si="4"/>
        <v>117</v>
      </c>
      <c r="G28" s="19"/>
      <c r="H28" s="3">
        <f t="shared" si="0"/>
        <v>157</v>
      </c>
      <c r="I28" s="89"/>
      <c r="J28" s="37"/>
      <c r="K28" s="3">
        <f t="shared" si="1"/>
        <v>197</v>
      </c>
      <c r="L28" s="19"/>
      <c r="M28" s="19"/>
      <c r="N28" s="3">
        <f t="shared" si="2"/>
        <v>287</v>
      </c>
      <c r="O28" s="17" t="s">
        <v>231</v>
      </c>
      <c r="P28" s="3" t="s">
        <v>72</v>
      </c>
      <c r="Q28" s="7" t="s">
        <v>94</v>
      </c>
      <c r="R28" s="26"/>
      <c r="S28" s="53"/>
    </row>
    <row r="29" spans="2:19" ht="12.75" customHeight="1" x14ac:dyDescent="0.3">
      <c r="B29" s="15">
        <f t="shared" si="3"/>
        <v>78</v>
      </c>
      <c r="C29" s="17" t="s">
        <v>209</v>
      </c>
      <c r="D29" s="38" t="s">
        <v>20</v>
      </c>
      <c r="E29" s="3">
        <f t="shared" si="4"/>
        <v>118</v>
      </c>
      <c r="G29" s="19"/>
      <c r="H29" s="3">
        <f t="shared" si="0"/>
        <v>158</v>
      </c>
      <c r="I29" s="89"/>
      <c r="J29" s="37"/>
      <c r="K29" s="15">
        <f t="shared" si="1"/>
        <v>198</v>
      </c>
      <c r="L29" s="19"/>
      <c r="M29" s="19"/>
      <c r="N29" s="15">
        <f t="shared" si="2"/>
        <v>288</v>
      </c>
      <c r="O29" s="17" t="s">
        <v>232</v>
      </c>
      <c r="P29" s="3" t="s">
        <v>20</v>
      </c>
      <c r="Q29" s="35"/>
      <c r="R29" s="26"/>
      <c r="S29" s="53"/>
    </row>
    <row r="30" spans="2:19" ht="12.75" customHeight="1" x14ac:dyDescent="0.3">
      <c r="B30" s="15">
        <f t="shared" si="3"/>
        <v>79</v>
      </c>
      <c r="C30" s="17" t="s">
        <v>30</v>
      </c>
      <c r="D30" s="38" t="s">
        <v>72</v>
      </c>
      <c r="E30" s="3">
        <f t="shared" si="4"/>
        <v>119</v>
      </c>
      <c r="G30" s="19"/>
      <c r="H30" s="3">
        <f t="shared" si="0"/>
        <v>159</v>
      </c>
      <c r="I30" s="89"/>
      <c r="J30" s="37"/>
      <c r="K30" s="15">
        <f t="shared" si="1"/>
        <v>199</v>
      </c>
      <c r="L30" s="92"/>
      <c r="M30" s="92"/>
      <c r="N30" s="15">
        <f t="shared" si="2"/>
        <v>289</v>
      </c>
      <c r="O30" s="17" t="s">
        <v>10</v>
      </c>
      <c r="P30" s="3" t="s">
        <v>20</v>
      </c>
      <c r="Q30" s="35"/>
      <c r="R30" s="27"/>
      <c r="S30" s="53"/>
    </row>
    <row r="31" spans="2:19" ht="12.75" customHeight="1" x14ac:dyDescent="0.3">
      <c r="B31" s="3">
        <f t="shared" si="3"/>
        <v>80</v>
      </c>
      <c r="C31" s="17" t="s">
        <v>210</v>
      </c>
      <c r="D31" s="38" t="s">
        <v>72</v>
      </c>
      <c r="E31" s="3">
        <f t="shared" si="4"/>
        <v>120</v>
      </c>
      <c r="G31" s="19"/>
      <c r="H31" s="3">
        <f t="shared" si="0"/>
        <v>160</v>
      </c>
      <c r="I31" s="89"/>
      <c r="J31" s="37"/>
      <c r="K31" s="3">
        <f t="shared" si="1"/>
        <v>200</v>
      </c>
      <c r="L31" s="19"/>
      <c r="M31" s="19"/>
      <c r="N31" s="3">
        <f t="shared" si="2"/>
        <v>290</v>
      </c>
      <c r="O31" s="17" t="s">
        <v>10</v>
      </c>
      <c r="P31" s="3" t="s">
        <v>20</v>
      </c>
      <c r="Q31" s="35"/>
      <c r="R31" s="28"/>
      <c r="S31" s="54"/>
    </row>
    <row r="32" spans="2:19" ht="12.75" customHeight="1" x14ac:dyDescent="0.3">
      <c r="B32" s="3">
        <f t="shared" si="3"/>
        <v>81</v>
      </c>
      <c r="C32" s="19" t="s">
        <v>211</v>
      </c>
      <c r="D32" s="38" t="s">
        <v>72</v>
      </c>
      <c r="E32" s="3">
        <f t="shared" si="4"/>
        <v>121</v>
      </c>
      <c r="G32" s="19"/>
      <c r="H32" s="3">
        <f t="shared" si="0"/>
        <v>161</v>
      </c>
      <c r="I32" s="89"/>
      <c r="J32" s="37"/>
      <c r="K32" s="3">
        <v>251</v>
      </c>
      <c r="L32" s="17" t="s">
        <v>134</v>
      </c>
      <c r="M32" s="38" t="s">
        <v>20</v>
      </c>
      <c r="N32" s="3">
        <f t="shared" si="2"/>
        <v>291</v>
      </c>
      <c r="O32" s="17" t="s">
        <v>233</v>
      </c>
      <c r="P32" s="3" t="s">
        <v>236</v>
      </c>
      <c r="Q32" s="35"/>
      <c r="R32" s="52"/>
      <c r="S32" s="55"/>
    </row>
    <row r="33" spans="2:19" ht="12.75" customHeight="1" x14ac:dyDescent="0.3">
      <c r="B33" s="3">
        <f t="shared" si="3"/>
        <v>82</v>
      </c>
      <c r="C33" s="19" t="s">
        <v>212</v>
      </c>
      <c r="D33" s="38" t="s">
        <v>72</v>
      </c>
      <c r="E33" s="3">
        <f t="shared" si="4"/>
        <v>122</v>
      </c>
      <c r="G33" s="19"/>
      <c r="H33" s="3">
        <f t="shared" si="0"/>
        <v>162</v>
      </c>
      <c r="I33" s="89"/>
      <c r="J33" s="37"/>
      <c r="K33" s="3">
        <f t="shared" si="1"/>
        <v>252</v>
      </c>
      <c r="L33" s="17" t="s">
        <v>134</v>
      </c>
      <c r="M33" s="38" t="s">
        <v>20</v>
      </c>
      <c r="N33" s="3">
        <f t="shared" si="2"/>
        <v>292</v>
      </c>
      <c r="O33" s="17" t="s">
        <v>233</v>
      </c>
      <c r="P33" s="3" t="s">
        <v>46</v>
      </c>
      <c r="Q33" s="35"/>
      <c r="R33" s="14"/>
    </row>
    <row r="34" spans="2:19" ht="12.75" customHeight="1" x14ac:dyDescent="0.3">
      <c r="B34" s="3">
        <f t="shared" si="3"/>
        <v>83</v>
      </c>
      <c r="C34" s="19" t="s">
        <v>213</v>
      </c>
      <c r="D34" s="38" t="s">
        <v>20</v>
      </c>
      <c r="E34" s="3">
        <f t="shared" si="4"/>
        <v>123</v>
      </c>
      <c r="G34" s="19"/>
      <c r="H34" s="3">
        <f t="shared" si="0"/>
        <v>163</v>
      </c>
      <c r="I34" s="89"/>
      <c r="J34" s="37"/>
      <c r="K34" s="3">
        <f t="shared" si="1"/>
        <v>253</v>
      </c>
      <c r="L34" s="17" t="s">
        <v>9</v>
      </c>
      <c r="M34" s="38" t="s">
        <v>20</v>
      </c>
      <c r="N34" s="3">
        <f t="shared" si="2"/>
        <v>293</v>
      </c>
      <c r="O34" s="17" t="s">
        <v>233</v>
      </c>
      <c r="P34" s="3" t="s">
        <v>46</v>
      </c>
      <c r="Q34" s="35"/>
      <c r="R34" s="14"/>
    </row>
    <row r="35" spans="2:19" ht="12.75" customHeight="1" x14ac:dyDescent="0.3">
      <c r="B35" s="3">
        <f t="shared" si="3"/>
        <v>84</v>
      </c>
      <c r="C35" s="19" t="s">
        <v>214</v>
      </c>
      <c r="D35" s="38" t="s">
        <v>20</v>
      </c>
      <c r="E35" s="3">
        <f t="shared" si="4"/>
        <v>124</v>
      </c>
      <c r="G35" s="19"/>
      <c r="H35" s="3">
        <f t="shared" si="0"/>
        <v>164</v>
      </c>
      <c r="I35" s="89"/>
      <c r="J35" s="37"/>
      <c r="K35" s="3">
        <f t="shared" si="1"/>
        <v>254</v>
      </c>
      <c r="L35" s="17" t="s">
        <v>9</v>
      </c>
      <c r="M35" s="38" t="s">
        <v>20</v>
      </c>
      <c r="N35" s="3">
        <f t="shared" si="2"/>
        <v>294</v>
      </c>
      <c r="O35" s="17" t="s">
        <v>234</v>
      </c>
      <c r="P35" s="3" t="s">
        <v>20</v>
      </c>
      <c r="Q35" s="50"/>
      <c r="R35" s="35"/>
    </row>
    <row r="36" spans="2:19" ht="12.75" customHeight="1" x14ac:dyDescent="0.3">
      <c r="B36" s="3">
        <f t="shared" si="3"/>
        <v>85</v>
      </c>
      <c r="C36" s="19"/>
      <c r="D36" s="38"/>
      <c r="E36" s="3">
        <f t="shared" si="4"/>
        <v>125</v>
      </c>
      <c r="G36" s="19"/>
      <c r="H36" s="3">
        <f t="shared" si="0"/>
        <v>165</v>
      </c>
      <c r="I36" s="89"/>
      <c r="J36" s="37"/>
      <c r="K36" s="3">
        <f t="shared" si="1"/>
        <v>255</v>
      </c>
      <c r="L36" s="17" t="s">
        <v>215</v>
      </c>
      <c r="M36" s="38" t="s">
        <v>72</v>
      </c>
      <c r="N36" s="3">
        <f t="shared" si="2"/>
        <v>295</v>
      </c>
      <c r="O36" s="17" t="s">
        <v>234</v>
      </c>
      <c r="P36" s="3" t="s">
        <v>20</v>
      </c>
      <c r="Q36" s="61"/>
      <c r="R36" s="35"/>
    </row>
    <row r="37" spans="2:19" ht="12.75" customHeight="1" thickBot="1" x14ac:dyDescent="0.35">
      <c r="B37" s="3">
        <f t="shared" si="3"/>
        <v>86</v>
      </c>
      <c r="C37" s="19"/>
      <c r="D37" s="38"/>
      <c r="E37" s="3">
        <f t="shared" si="4"/>
        <v>126</v>
      </c>
      <c r="G37" s="19"/>
      <c r="H37" s="3">
        <f t="shared" si="0"/>
        <v>166</v>
      </c>
      <c r="I37" s="89"/>
      <c r="J37" s="37"/>
      <c r="K37" s="3">
        <f t="shared" si="1"/>
        <v>256</v>
      </c>
      <c r="L37" s="17" t="s">
        <v>215</v>
      </c>
      <c r="M37" s="38" t="s">
        <v>72</v>
      </c>
      <c r="N37" s="3">
        <f t="shared" si="2"/>
        <v>296</v>
      </c>
      <c r="O37" s="17" t="s">
        <v>235</v>
      </c>
      <c r="P37" s="3" t="s">
        <v>72</v>
      </c>
      <c r="Q37" s="34"/>
      <c r="R37" s="35"/>
    </row>
    <row r="38" spans="2:19" ht="12.75" customHeight="1" thickBot="1" x14ac:dyDescent="0.35">
      <c r="B38" s="3">
        <f t="shared" si="3"/>
        <v>87</v>
      </c>
      <c r="C38" s="19" t="s">
        <v>19</v>
      </c>
      <c r="D38" s="38" t="s">
        <v>20</v>
      </c>
      <c r="E38" s="3">
        <f t="shared" si="4"/>
        <v>127</v>
      </c>
      <c r="G38" s="19"/>
      <c r="H38" s="3">
        <f t="shared" si="0"/>
        <v>167</v>
      </c>
      <c r="I38" s="89"/>
      <c r="J38" s="37"/>
      <c r="K38" s="3">
        <f t="shared" si="1"/>
        <v>257</v>
      </c>
      <c r="L38" s="17"/>
      <c r="M38" s="38"/>
      <c r="N38" s="3">
        <f t="shared" si="2"/>
        <v>297</v>
      </c>
      <c r="O38" s="17" t="s">
        <v>235</v>
      </c>
      <c r="P38" s="3" t="s">
        <v>72</v>
      </c>
      <c r="Q38" s="66"/>
      <c r="R38" s="67"/>
      <c r="S38" s="68" t="s">
        <v>141</v>
      </c>
    </row>
    <row r="39" spans="2:19" ht="12.75" customHeight="1" thickBot="1" x14ac:dyDescent="0.35">
      <c r="B39" s="3">
        <f t="shared" si="3"/>
        <v>88</v>
      </c>
      <c r="C39" s="19" t="s">
        <v>19</v>
      </c>
      <c r="D39" s="38" t="s">
        <v>20</v>
      </c>
      <c r="E39" s="3">
        <f t="shared" si="4"/>
        <v>128</v>
      </c>
      <c r="G39" s="19"/>
      <c r="H39" s="3">
        <f t="shared" si="0"/>
        <v>168</v>
      </c>
      <c r="I39" s="89"/>
      <c r="J39" s="37"/>
      <c r="K39" s="3">
        <f t="shared" si="1"/>
        <v>258</v>
      </c>
      <c r="L39" s="17"/>
      <c r="M39" s="38"/>
      <c r="N39" s="3">
        <f t="shared" si="2"/>
        <v>298</v>
      </c>
      <c r="O39" s="8"/>
      <c r="P39" s="3"/>
      <c r="Q39" s="69"/>
      <c r="R39" s="70" t="s">
        <v>198</v>
      </c>
      <c r="S39" s="71">
        <f>SUM(P43,COUNTA(Q2:R8))</f>
        <v>94</v>
      </c>
    </row>
    <row r="40" spans="2:19" ht="12.75" customHeight="1" x14ac:dyDescent="0.3">
      <c r="B40" s="3">
        <f t="shared" si="3"/>
        <v>89</v>
      </c>
      <c r="C40" s="19" t="s">
        <v>5</v>
      </c>
      <c r="D40" s="38" t="s">
        <v>72</v>
      </c>
      <c r="E40" s="3">
        <f t="shared" si="4"/>
        <v>129</v>
      </c>
      <c r="G40" s="19"/>
      <c r="H40" s="3">
        <f t="shared" si="0"/>
        <v>169</v>
      </c>
      <c r="I40" s="89"/>
      <c r="J40" s="37"/>
      <c r="K40" s="3">
        <f t="shared" si="1"/>
        <v>259</v>
      </c>
      <c r="L40" s="19" t="s">
        <v>21</v>
      </c>
      <c r="M40" s="38" t="s">
        <v>72</v>
      </c>
      <c r="N40" s="3">
        <f t="shared" si="2"/>
        <v>299</v>
      </c>
      <c r="O40" s="8"/>
      <c r="P40" s="3"/>
      <c r="Q40" s="62" t="s">
        <v>195</v>
      </c>
    </row>
    <row r="41" spans="2:19" ht="12.75" customHeight="1" x14ac:dyDescent="0.3">
      <c r="B41" s="3">
        <f t="shared" si="3"/>
        <v>90</v>
      </c>
      <c r="C41" s="19" t="s">
        <v>5</v>
      </c>
      <c r="D41" s="37" t="s">
        <v>72</v>
      </c>
      <c r="E41" s="3">
        <f t="shared" si="4"/>
        <v>130</v>
      </c>
      <c r="G41" s="19"/>
      <c r="H41" s="3">
        <f t="shared" si="0"/>
        <v>170</v>
      </c>
      <c r="I41" s="89"/>
      <c r="J41" s="37"/>
      <c r="K41" s="3">
        <f t="shared" si="1"/>
        <v>260</v>
      </c>
      <c r="L41" s="19" t="s">
        <v>21</v>
      </c>
      <c r="M41" s="38" t="s">
        <v>72</v>
      </c>
      <c r="N41" s="3">
        <f t="shared" si="2"/>
        <v>300</v>
      </c>
      <c r="O41" s="8"/>
      <c r="P41" s="3"/>
    </row>
    <row r="42" spans="2:19" s="12" customFormat="1" ht="12.75" customHeight="1" thickBot="1" x14ac:dyDescent="0.25">
      <c r="B42" s="75"/>
      <c r="C42" s="74"/>
      <c r="D42" s="75"/>
      <c r="E42" s="75"/>
      <c r="F42" s="74"/>
      <c r="G42" s="75"/>
      <c r="H42" s="75"/>
      <c r="I42" s="74"/>
      <c r="J42" s="74"/>
      <c r="K42" s="75"/>
      <c r="L42" s="74"/>
      <c r="M42" s="74"/>
      <c r="N42" s="75"/>
      <c r="O42" s="74">
        <f>L42</f>
        <v>0</v>
      </c>
      <c r="P42" s="75" t="s">
        <v>43</v>
      </c>
    </row>
    <row r="43" spans="2:19" s="12" customFormat="1" ht="12.75" customHeight="1" thickBot="1" x14ac:dyDescent="0.25">
      <c r="B43" s="78"/>
      <c r="C43" s="76">
        <f>COUNTA(C2:C41)</f>
        <v>36</v>
      </c>
      <c r="D43" s="77"/>
      <c r="E43" s="78"/>
      <c r="F43" s="76">
        <f>COUNTA(F2:F41)</f>
        <v>13</v>
      </c>
      <c r="G43" s="77"/>
      <c r="H43" s="78"/>
      <c r="I43" s="76">
        <f>COUNTA(I2:I41)</f>
        <v>0</v>
      </c>
      <c r="J43" s="77"/>
      <c r="K43" s="78"/>
      <c r="L43" s="76">
        <f>COUNTA(L2:L41)</f>
        <v>8</v>
      </c>
      <c r="M43" s="77"/>
      <c r="N43" s="78"/>
      <c r="O43" s="76">
        <f>COUNTA(O2:O41)</f>
        <v>37</v>
      </c>
      <c r="P43" s="72">
        <f>SUM(C43:O43)</f>
        <v>94</v>
      </c>
      <c r="Q43" s="94" t="s">
        <v>241</v>
      </c>
    </row>
  </sheetData>
  <pageMargins left="0.19685039370078741" right="0.31496062992125984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43"/>
  <sheetViews>
    <sheetView topLeftCell="A16" workbookViewId="0">
      <selection activeCell="R21" sqref="R21"/>
    </sheetView>
  </sheetViews>
  <sheetFormatPr baseColWidth="10" defaultRowHeight="12.75" customHeight="1" x14ac:dyDescent="0.25"/>
  <cols>
    <col min="1" max="1" width="1.5546875" customWidth="1"/>
    <col min="2" max="2" width="2.6640625" style="1" customWidth="1"/>
    <col min="3" max="3" width="20.109375" style="1" bestFit="1" customWidth="1"/>
    <col min="4" max="4" width="2.88671875" style="1" customWidth="1"/>
    <col min="5" max="5" width="2.6640625" style="1" customWidth="1"/>
    <col min="6" max="6" width="20.109375" customWidth="1"/>
    <col min="7" max="7" width="2.5546875" style="1" customWidth="1"/>
    <col min="8" max="8" width="3.6640625" style="1" customWidth="1"/>
    <col min="9" max="9" width="15.33203125" style="1" customWidth="1"/>
    <col min="10" max="10" width="2.88671875" style="1" customWidth="1"/>
    <col min="11" max="11" width="3.88671875" style="1" customWidth="1"/>
    <col min="12" max="12" width="16.109375" style="1" customWidth="1"/>
    <col min="13" max="13" width="2.88671875" style="1" customWidth="1"/>
    <col min="14" max="14" width="3.6640625" style="1" customWidth="1"/>
    <col min="15" max="15" width="6.109375" customWidth="1"/>
    <col min="16" max="16" width="3.5546875" style="1" customWidth="1"/>
    <col min="17" max="17" width="13.5546875" customWidth="1"/>
    <col min="18" max="18" width="6.5546875" customWidth="1"/>
    <col min="19" max="19" width="7.33203125" customWidth="1"/>
    <col min="20" max="20" width="3.5546875" customWidth="1"/>
  </cols>
  <sheetData>
    <row r="1" spans="2:18" ht="12.75" customHeight="1" thickBot="1" x14ac:dyDescent="0.3">
      <c r="B1" s="3" t="s">
        <v>17</v>
      </c>
      <c r="C1" s="1" t="s">
        <v>6</v>
      </c>
      <c r="D1" s="12" t="s">
        <v>48</v>
      </c>
      <c r="E1" s="3" t="s">
        <v>17</v>
      </c>
      <c r="F1" s="1" t="s">
        <v>6</v>
      </c>
      <c r="G1" s="12" t="s">
        <v>48</v>
      </c>
      <c r="H1" s="3" t="s">
        <v>17</v>
      </c>
      <c r="I1" s="1" t="s">
        <v>6</v>
      </c>
      <c r="J1" s="12" t="s">
        <v>48</v>
      </c>
      <c r="K1" s="3" t="s">
        <v>17</v>
      </c>
      <c r="L1" s="1" t="s">
        <v>6</v>
      </c>
      <c r="M1" s="12" t="s">
        <v>48</v>
      </c>
      <c r="N1" s="3" t="s">
        <v>34</v>
      </c>
      <c r="O1" s="1" t="s">
        <v>6</v>
      </c>
      <c r="P1" s="12" t="s">
        <v>48</v>
      </c>
      <c r="Q1" s="1" t="s">
        <v>145</v>
      </c>
      <c r="R1" s="3"/>
    </row>
    <row r="2" spans="2:18" ht="12.75" customHeight="1" x14ac:dyDescent="0.3">
      <c r="B2" s="3">
        <v>1</v>
      </c>
      <c r="C2" s="79" t="s">
        <v>160</v>
      </c>
      <c r="D2" s="3" t="s">
        <v>48</v>
      </c>
      <c r="E2" s="3">
        <f>B41+1</f>
        <v>41</v>
      </c>
      <c r="F2" s="83" t="s">
        <v>41</v>
      </c>
      <c r="G2" s="33" t="s">
        <v>20</v>
      </c>
      <c r="H2" s="3">
        <f>E41+1</f>
        <v>81</v>
      </c>
      <c r="I2" s="36"/>
      <c r="J2" s="33"/>
      <c r="K2" s="3">
        <f>H41+1</f>
        <v>121</v>
      </c>
      <c r="L2" s="84" t="s">
        <v>184</v>
      </c>
      <c r="M2" s="3" t="s">
        <v>72</v>
      </c>
      <c r="N2" s="3">
        <f>K41+1</f>
        <v>161</v>
      </c>
      <c r="O2" s="1"/>
      <c r="P2" s="3"/>
      <c r="Q2" s="59" t="s">
        <v>192</v>
      </c>
      <c r="R2" s="29"/>
    </row>
    <row r="3" spans="2:18" ht="12.75" customHeight="1" x14ac:dyDescent="0.3">
      <c r="B3" s="3">
        <f>B2+1</f>
        <v>2</v>
      </c>
      <c r="C3" s="79" t="s">
        <v>160</v>
      </c>
      <c r="D3" s="3" t="s">
        <v>48</v>
      </c>
      <c r="E3" s="3">
        <f>E2+1</f>
        <v>42</v>
      </c>
      <c r="F3" s="83" t="s">
        <v>41</v>
      </c>
      <c r="G3" s="33" t="s">
        <v>20</v>
      </c>
      <c r="H3" s="3">
        <f t="shared" ref="H3:H41" si="0">H2+1</f>
        <v>82</v>
      </c>
      <c r="I3" s="36"/>
      <c r="J3" s="33"/>
      <c r="K3" s="3">
        <f t="shared" ref="K3:K41" si="1">K2+1</f>
        <v>122</v>
      </c>
      <c r="L3" s="84" t="s">
        <v>184</v>
      </c>
      <c r="M3" s="3" t="s">
        <v>72</v>
      </c>
      <c r="N3" s="3">
        <f t="shared" ref="N3:N41" si="2">N2+1</f>
        <v>162</v>
      </c>
      <c r="O3" s="1"/>
      <c r="P3" s="3"/>
      <c r="Q3" s="60" t="s">
        <v>193</v>
      </c>
      <c r="R3" s="30"/>
    </row>
    <row r="4" spans="2:18" ht="12.75" customHeight="1" x14ac:dyDescent="0.3">
      <c r="B4" s="3">
        <f t="shared" ref="B4:B41" si="3">B3+1</f>
        <v>3</v>
      </c>
      <c r="C4" s="80" t="s">
        <v>161</v>
      </c>
      <c r="D4" s="33" t="s">
        <v>20</v>
      </c>
      <c r="E4" s="3">
        <f t="shared" ref="E4:E41" si="4">E3+1</f>
        <v>43</v>
      </c>
      <c r="F4" s="84" t="s">
        <v>173</v>
      </c>
      <c r="G4" s="33" t="s">
        <v>72</v>
      </c>
      <c r="H4" s="3">
        <f t="shared" si="0"/>
        <v>83</v>
      </c>
      <c r="I4" s="36"/>
      <c r="J4" s="33"/>
      <c r="K4" s="3">
        <f t="shared" si="1"/>
        <v>123</v>
      </c>
      <c r="L4" s="85" t="s">
        <v>185</v>
      </c>
      <c r="M4" s="63" t="s">
        <v>48</v>
      </c>
      <c r="N4" s="3">
        <f t="shared" si="2"/>
        <v>163</v>
      </c>
      <c r="O4" s="1"/>
      <c r="P4" s="3"/>
      <c r="Q4" s="60"/>
      <c r="R4" s="30"/>
    </row>
    <row r="5" spans="2:18" ht="12.75" customHeight="1" x14ac:dyDescent="0.3">
      <c r="B5" s="3">
        <f t="shared" si="3"/>
        <v>4</v>
      </c>
      <c r="C5" s="80" t="s">
        <v>161</v>
      </c>
      <c r="D5" s="33" t="s">
        <v>20</v>
      </c>
      <c r="E5" s="3">
        <f t="shared" si="4"/>
        <v>44</v>
      </c>
      <c r="F5" s="84" t="s">
        <v>173</v>
      </c>
      <c r="G5" s="33" t="s">
        <v>72</v>
      </c>
      <c r="H5" s="3">
        <f t="shared" si="0"/>
        <v>84</v>
      </c>
      <c r="I5" s="36"/>
      <c r="J5" s="33"/>
      <c r="K5" s="3">
        <f t="shared" si="1"/>
        <v>124</v>
      </c>
      <c r="L5" s="85" t="s">
        <v>185</v>
      </c>
      <c r="M5" s="63" t="s">
        <v>48</v>
      </c>
      <c r="N5" s="3">
        <f t="shared" si="2"/>
        <v>164</v>
      </c>
      <c r="O5" s="1"/>
      <c r="P5" s="3"/>
      <c r="Q5" s="10"/>
      <c r="R5" s="30"/>
    </row>
    <row r="6" spans="2:18" ht="12.75" customHeight="1" x14ac:dyDescent="0.3">
      <c r="B6" s="3">
        <f t="shared" si="3"/>
        <v>5</v>
      </c>
      <c r="C6" s="81" t="s">
        <v>57</v>
      </c>
      <c r="D6" s="33" t="s">
        <v>48</v>
      </c>
      <c r="E6" s="3">
        <f t="shared" si="4"/>
        <v>45</v>
      </c>
      <c r="F6" s="83" t="s">
        <v>47</v>
      </c>
      <c r="G6" s="33" t="s">
        <v>20</v>
      </c>
      <c r="H6" s="3">
        <f t="shared" si="0"/>
        <v>85</v>
      </c>
      <c r="J6" s="3"/>
      <c r="K6" s="3">
        <f t="shared" si="1"/>
        <v>125</v>
      </c>
      <c r="M6" s="3"/>
      <c r="N6" s="3">
        <f t="shared" si="2"/>
        <v>165</v>
      </c>
      <c r="O6" s="1"/>
      <c r="P6" s="3"/>
      <c r="Q6" s="10"/>
      <c r="R6" s="30"/>
    </row>
    <row r="7" spans="2:18" ht="12.75" customHeight="1" x14ac:dyDescent="0.3">
      <c r="B7" s="3">
        <f t="shared" si="3"/>
        <v>6</v>
      </c>
      <c r="C7" s="81" t="s">
        <v>57</v>
      </c>
      <c r="D7" s="3" t="s">
        <v>48</v>
      </c>
      <c r="E7" s="3">
        <f t="shared" si="4"/>
        <v>46</v>
      </c>
      <c r="F7" s="83" t="s">
        <v>47</v>
      </c>
      <c r="G7" s="3" t="s">
        <v>20</v>
      </c>
      <c r="H7" s="3">
        <f t="shared" si="0"/>
        <v>86</v>
      </c>
      <c r="J7" s="3"/>
      <c r="K7" s="3">
        <f t="shared" si="1"/>
        <v>126</v>
      </c>
      <c r="L7" s="83" t="s">
        <v>55</v>
      </c>
      <c r="M7" s="3" t="s">
        <v>20</v>
      </c>
      <c r="N7" s="3">
        <f t="shared" si="2"/>
        <v>166</v>
      </c>
      <c r="O7" s="1"/>
      <c r="P7" s="3"/>
      <c r="Q7" s="10"/>
      <c r="R7" s="30"/>
    </row>
    <row r="8" spans="2:18" ht="12.75" customHeight="1" thickBot="1" x14ac:dyDescent="0.35">
      <c r="B8" s="3">
        <f t="shared" si="3"/>
        <v>7</v>
      </c>
      <c r="C8" s="82" t="s">
        <v>58</v>
      </c>
      <c r="D8" s="3" t="s">
        <v>48</v>
      </c>
      <c r="E8" s="73">
        <v>47</v>
      </c>
      <c r="F8" s="83" t="s">
        <v>104</v>
      </c>
      <c r="G8" s="3" t="s">
        <v>20</v>
      </c>
      <c r="H8" s="3">
        <f t="shared" si="0"/>
        <v>87</v>
      </c>
      <c r="J8" s="3"/>
      <c r="K8" s="3">
        <f t="shared" si="1"/>
        <v>127</v>
      </c>
      <c r="L8" s="83" t="s">
        <v>55</v>
      </c>
      <c r="M8" s="3" t="s">
        <v>20</v>
      </c>
      <c r="N8" s="3">
        <f t="shared" si="2"/>
        <v>167</v>
      </c>
      <c r="O8" s="1"/>
      <c r="P8" s="3"/>
      <c r="Q8" s="11"/>
      <c r="R8" s="31"/>
    </row>
    <row r="9" spans="2:18" ht="12.75" customHeight="1" x14ac:dyDescent="0.3">
      <c r="B9" s="3">
        <f t="shared" si="3"/>
        <v>8</v>
      </c>
      <c r="C9" s="82" t="s">
        <v>58</v>
      </c>
      <c r="D9" s="33" t="s">
        <v>48</v>
      </c>
      <c r="E9" s="3">
        <v>48</v>
      </c>
      <c r="F9" s="83" t="s">
        <v>104</v>
      </c>
      <c r="G9" s="33" t="s">
        <v>20</v>
      </c>
      <c r="H9" s="3">
        <f t="shared" si="0"/>
        <v>88</v>
      </c>
      <c r="J9" s="3"/>
      <c r="K9" s="3">
        <f t="shared" si="1"/>
        <v>128</v>
      </c>
      <c r="L9" s="79" t="s">
        <v>186</v>
      </c>
      <c r="M9" s="3" t="s">
        <v>48</v>
      </c>
      <c r="N9" s="3">
        <f t="shared" si="2"/>
        <v>168</v>
      </c>
      <c r="O9" s="1"/>
      <c r="P9" s="3"/>
      <c r="Q9" s="1"/>
      <c r="R9" s="3"/>
    </row>
    <row r="10" spans="2:18" ht="12.75" customHeight="1" x14ac:dyDescent="0.3">
      <c r="B10" s="3">
        <f t="shared" si="3"/>
        <v>9</v>
      </c>
      <c r="C10" s="83" t="s">
        <v>162</v>
      </c>
      <c r="D10" s="33" t="s">
        <v>20</v>
      </c>
      <c r="E10" s="3">
        <f t="shared" si="4"/>
        <v>49</v>
      </c>
      <c r="F10" s="83" t="s">
        <v>54</v>
      </c>
      <c r="G10" s="33" t="s">
        <v>20</v>
      </c>
      <c r="H10" s="3">
        <f t="shared" si="0"/>
        <v>89</v>
      </c>
      <c r="J10" s="3"/>
      <c r="K10" s="3">
        <f t="shared" si="1"/>
        <v>129</v>
      </c>
      <c r="L10" s="79" t="s">
        <v>186</v>
      </c>
      <c r="M10" s="3" t="s">
        <v>48</v>
      </c>
      <c r="N10" s="3">
        <f t="shared" si="2"/>
        <v>169</v>
      </c>
      <c r="O10" s="1"/>
      <c r="P10" s="3"/>
      <c r="Q10" s="1"/>
      <c r="R10" s="3"/>
    </row>
    <row r="11" spans="2:18" ht="12.75" customHeight="1" x14ac:dyDescent="0.3">
      <c r="B11" s="3">
        <f t="shared" si="3"/>
        <v>10</v>
      </c>
      <c r="C11" s="83" t="s">
        <v>162</v>
      </c>
      <c r="D11" s="33" t="s">
        <v>20</v>
      </c>
      <c r="E11" s="3">
        <f t="shared" si="4"/>
        <v>50</v>
      </c>
      <c r="F11" s="83" t="s">
        <v>54</v>
      </c>
      <c r="G11" s="33" t="s">
        <v>20</v>
      </c>
      <c r="H11" s="3">
        <f t="shared" si="0"/>
        <v>90</v>
      </c>
      <c r="J11" s="3"/>
      <c r="K11" s="3">
        <f t="shared" si="1"/>
        <v>130</v>
      </c>
      <c r="L11" s="83" t="s">
        <v>49</v>
      </c>
      <c r="M11" s="3" t="s">
        <v>20</v>
      </c>
      <c r="N11" s="3">
        <f t="shared" si="2"/>
        <v>170</v>
      </c>
      <c r="O11" s="1"/>
      <c r="P11" s="3"/>
      <c r="Q11" s="1"/>
      <c r="R11" s="3"/>
    </row>
    <row r="12" spans="2:18" ht="12.75" customHeight="1" thickBot="1" x14ac:dyDescent="0.35">
      <c r="B12" s="3">
        <f t="shared" si="3"/>
        <v>11</v>
      </c>
      <c r="C12"/>
      <c r="D12" s="33"/>
      <c r="E12" s="3">
        <f t="shared" si="4"/>
        <v>51</v>
      </c>
      <c r="F12" s="32"/>
      <c r="G12" s="33"/>
      <c r="H12" s="3">
        <f t="shared" si="0"/>
        <v>91</v>
      </c>
      <c r="J12" s="3"/>
      <c r="K12" s="3">
        <f t="shared" si="1"/>
        <v>131</v>
      </c>
      <c r="L12" s="83" t="s">
        <v>49</v>
      </c>
      <c r="M12" s="3" t="s">
        <v>20</v>
      </c>
      <c r="N12" s="3">
        <f t="shared" si="2"/>
        <v>171</v>
      </c>
      <c r="O12" s="1"/>
      <c r="P12" s="3"/>
      <c r="Q12" s="1"/>
      <c r="R12" s="3"/>
    </row>
    <row r="13" spans="2:18" ht="12.75" customHeight="1" x14ac:dyDescent="0.3">
      <c r="B13" s="3">
        <f t="shared" si="3"/>
        <v>12</v>
      </c>
      <c r="C13"/>
      <c r="D13" s="33"/>
      <c r="E13" s="3">
        <f t="shared" si="4"/>
        <v>52</v>
      </c>
      <c r="F13" s="32"/>
      <c r="G13" s="33"/>
      <c r="H13" s="3">
        <f t="shared" si="0"/>
        <v>92</v>
      </c>
      <c r="J13" s="3"/>
      <c r="K13" s="3">
        <f t="shared" si="1"/>
        <v>132</v>
      </c>
      <c r="L13" s="79" t="s">
        <v>186</v>
      </c>
      <c r="M13" s="3" t="s">
        <v>48</v>
      </c>
      <c r="N13" s="3">
        <f t="shared" si="2"/>
        <v>172</v>
      </c>
      <c r="P13" s="3"/>
      <c r="Q13" s="5" t="s">
        <v>51</v>
      </c>
      <c r="R13" s="25"/>
    </row>
    <row r="14" spans="2:18" ht="12.75" customHeight="1" x14ac:dyDescent="0.3">
      <c r="B14" s="3">
        <f t="shared" si="3"/>
        <v>13</v>
      </c>
      <c r="C14" s="84" t="s">
        <v>163</v>
      </c>
      <c r="D14" s="33" t="s">
        <v>72</v>
      </c>
      <c r="E14" s="3">
        <f t="shared" si="4"/>
        <v>53</v>
      </c>
      <c r="F14" s="32"/>
      <c r="G14" s="33"/>
      <c r="H14" s="3">
        <f t="shared" si="0"/>
        <v>93</v>
      </c>
      <c r="J14" s="3"/>
      <c r="K14" s="3">
        <f t="shared" si="1"/>
        <v>133</v>
      </c>
      <c r="L14" s="79" t="s">
        <v>186</v>
      </c>
      <c r="M14" s="3" t="s">
        <v>48</v>
      </c>
      <c r="N14" s="3">
        <f t="shared" si="2"/>
        <v>173</v>
      </c>
      <c r="O14" s="1"/>
      <c r="P14" s="3"/>
      <c r="Q14" s="6"/>
      <c r="R14" s="41" t="s">
        <v>42</v>
      </c>
    </row>
    <row r="15" spans="2:18" ht="12.75" customHeight="1" x14ac:dyDescent="0.3">
      <c r="B15" s="3">
        <f t="shared" si="3"/>
        <v>14</v>
      </c>
      <c r="C15" s="84" t="s">
        <v>163</v>
      </c>
      <c r="D15" s="33" t="s">
        <v>72</v>
      </c>
      <c r="E15" s="3">
        <f t="shared" si="4"/>
        <v>54</v>
      </c>
      <c r="F15" s="32"/>
      <c r="G15" s="33"/>
      <c r="H15" s="3">
        <f t="shared" si="0"/>
        <v>94</v>
      </c>
      <c r="J15" s="3"/>
      <c r="K15" s="3">
        <f t="shared" si="1"/>
        <v>134</v>
      </c>
      <c r="L15" s="79" t="s">
        <v>187</v>
      </c>
      <c r="M15" s="3" t="s">
        <v>48</v>
      </c>
      <c r="N15" s="3">
        <f t="shared" si="2"/>
        <v>174</v>
      </c>
      <c r="O15" s="1"/>
      <c r="P15" s="3"/>
      <c r="Q15" s="6"/>
      <c r="R15" s="41" t="s">
        <v>0</v>
      </c>
    </row>
    <row r="16" spans="2:18" ht="12.75" customHeight="1" x14ac:dyDescent="0.3">
      <c r="B16" s="3">
        <f t="shared" si="3"/>
        <v>15</v>
      </c>
      <c r="C16" s="83" t="s">
        <v>164</v>
      </c>
      <c r="D16" s="33" t="s">
        <v>20</v>
      </c>
      <c r="E16" s="3">
        <f t="shared" si="4"/>
        <v>55</v>
      </c>
      <c r="F16" s="32"/>
      <c r="G16" s="33"/>
      <c r="H16" s="3">
        <f t="shared" si="0"/>
        <v>95</v>
      </c>
      <c r="J16" s="3"/>
      <c r="K16" s="3">
        <f t="shared" si="1"/>
        <v>135</v>
      </c>
      <c r="L16" s="79" t="s">
        <v>187</v>
      </c>
      <c r="M16" s="3" t="s">
        <v>48</v>
      </c>
      <c r="N16" s="3">
        <f t="shared" si="2"/>
        <v>175</v>
      </c>
      <c r="O16" s="1"/>
      <c r="P16" s="3"/>
      <c r="Q16" s="6"/>
      <c r="R16" s="41" t="s">
        <v>68</v>
      </c>
    </row>
    <row r="17" spans="2:19" ht="12.75" customHeight="1" thickBot="1" x14ac:dyDescent="0.35">
      <c r="B17" s="3">
        <f t="shared" si="3"/>
        <v>16</v>
      </c>
      <c r="C17" s="83" t="s">
        <v>164</v>
      </c>
      <c r="D17" s="33" t="s">
        <v>20</v>
      </c>
      <c r="E17" s="3">
        <f t="shared" si="4"/>
        <v>56</v>
      </c>
      <c r="F17" s="32"/>
      <c r="G17" s="33"/>
      <c r="H17" s="3">
        <f t="shared" si="0"/>
        <v>96</v>
      </c>
      <c r="J17" s="3"/>
      <c r="K17" s="3">
        <f t="shared" si="1"/>
        <v>136</v>
      </c>
      <c r="L17" s="83" t="s">
        <v>10</v>
      </c>
      <c r="M17" s="3" t="s">
        <v>20</v>
      </c>
      <c r="N17" s="3">
        <f t="shared" si="2"/>
        <v>176</v>
      </c>
      <c r="O17" s="39"/>
      <c r="P17" s="33"/>
      <c r="Q17" s="9"/>
      <c r="R17" s="20"/>
      <c r="S17" s="43" t="s">
        <v>135</v>
      </c>
    </row>
    <row r="18" spans="2:19" ht="12.75" customHeight="1" thickBot="1" x14ac:dyDescent="0.35">
      <c r="B18" s="3">
        <f t="shared" si="3"/>
        <v>17</v>
      </c>
      <c r="C18" s="83" t="s">
        <v>50</v>
      </c>
      <c r="D18" s="33" t="s">
        <v>20</v>
      </c>
      <c r="E18" s="3">
        <f t="shared" si="4"/>
        <v>57</v>
      </c>
      <c r="F18" s="32"/>
      <c r="G18" s="33"/>
      <c r="H18" s="3">
        <f t="shared" si="0"/>
        <v>97</v>
      </c>
      <c r="J18" s="3"/>
      <c r="K18" s="3">
        <f t="shared" si="1"/>
        <v>137</v>
      </c>
      <c r="L18" s="83" t="s">
        <v>10</v>
      </c>
      <c r="M18" s="3" t="s">
        <v>20</v>
      </c>
      <c r="N18" s="3">
        <f t="shared" si="2"/>
        <v>177</v>
      </c>
      <c r="O18" s="39"/>
      <c r="P18" s="33"/>
      <c r="Q18" s="7"/>
      <c r="R18" s="49">
        <v>2016</v>
      </c>
      <c r="S18" s="44">
        <v>2015</v>
      </c>
    </row>
    <row r="19" spans="2:19" ht="12.75" customHeight="1" x14ac:dyDescent="0.3">
      <c r="B19" s="3">
        <f t="shared" si="3"/>
        <v>18</v>
      </c>
      <c r="C19" s="83" t="s">
        <v>50</v>
      </c>
      <c r="D19" s="33" t="s">
        <v>20</v>
      </c>
      <c r="E19" s="33">
        <f t="shared" si="4"/>
        <v>58</v>
      </c>
      <c r="F19" s="32"/>
      <c r="G19" s="33"/>
      <c r="H19" s="3">
        <f t="shared" si="0"/>
        <v>98</v>
      </c>
      <c r="J19" s="3"/>
      <c r="K19" s="3">
        <f t="shared" si="1"/>
        <v>138</v>
      </c>
      <c r="L19" s="86" t="s">
        <v>188</v>
      </c>
      <c r="M19" s="3" t="s">
        <v>191</v>
      </c>
      <c r="N19" s="3">
        <f t="shared" si="2"/>
        <v>178</v>
      </c>
      <c r="O19" s="8"/>
      <c r="P19" s="3"/>
      <c r="Q19" s="56" t="s">
        <v>97</v>
      </c>
      <c r="R19" s="21">
        <v>4</v>
      </c>
      <c r="S19" s="41">
        <v>20</v>
      </c>
    </row>
    <row r="20" spans="2:19" ht="12.75" customHeight="1" x14ac:dyDescent="0.3">
      <c r="B20" s="3">
        <f t="shared" si="3"/>
        <v>19</v>
      </c>
      <c r="C20" s="83" t="s">
        <v>165</v>
      </c>
      <c r="D20" s="33" t="s">
        <v>20</v>
      </c>
      <c r="E20" s="33">
        <f t="shared" si="4"/>
        <v>59</v>
      </c>
      <c r="F20" s="32"/>
      <c r="G20" s="33"/>
      <c r="H20" s="3">
        <f t="shared" si="0"/>
        <v>99</v>
      </c>
      <c r="J20" s="3"/>
      <c r="K20" s="3">
        <f t="shared" si="1"/>
        <v>139</v>
      </c>
      <c r="L20" s="86" t="s">
        <v>188</v>
      </c>
      <c r="M20" s="3" t="s">
        <v>191</v>
      </c>
      <c r="N20" s="3">
        <f t="shared" si="2"/>
        <v>179</v>
      </c>
      <c r="O20" s="8"/>
      <c r="P20" s="3"/>
      <c r="Q20" s="42" t="s">
        <v>98</v>
      </c>
      <c r="R20" s="22">
        <v>30</v>
      </c>
      <c r="S20" s="87">
        <v>52</v>
      </c>
    </row>
    <row r="21" spans="2:19" ht="12.75" customHeight="1" x14ac:dyDescent="0.3">
      <c r="B21" s="3">
        <f t="shared" si="3"/>
        <v>20</v>
      </c>
      <c r="C21" s="83" t="s">
        <v>165</v>
      </c>
      <c r="D21" s="33" t="s">
        <v>20</v>
      </c>
      <c r="E21" s="3">
        <f t="shared" si="4"/>
        <v>60</v>
      </c>
      <c r="F21" s="32"/>
      <c r="G21" s="33"/>
      <c r="H21" s="3">
        <f t="shared" si="0"/>
        <v>100</v>
      </c>
      <c r="J21" s="3"/>
      <c r="K21" s="3">
        <f t="shared" si="1"/>
        <v>140</v>
      </c>
      <c r="L21" s="83" t="s">
        <v>52</v>
      </c>
      <c r="M21" s="3" t="s">
        <v>20</v>
      </c>
      <c r="N21" s="3">
        <f t="shared" si="2"/>
        <v>180</v>
      </c>
      <c r="O21" s="4"/>
      <c r="P21" s="3"/>
      <c r="Q21" s="42" t="s">
        <v>99</v>
      </c>
      <c r="R21" s="22">
        <v>36</v>
      </c>
      <c r="S21" s="87">
        <v>43</v>
      </c>
    </row>
    <row r="22" spans="2:19" ht="12.75" customHeight="1" x14ac:dyDescent="0.3">
      <c r="B22" s="3">
        <f t="shared" si="3"/>
        <v>21</v>
      </c>
      <c r="C22" s="83" t="s">
        <v>166</v>
      </c>
      <c r="D22" s="33" t="s">
        <v>20</v>
      </c>
      <c r="E22" s="3">
        <f t="shared" si="4"/>
        <v>61</v>
      </c>
      <c r="F22" s="32"/>
      <c r="G22" s="33"/>
      <c r="H22" s="3">
        <f t="shared" si="0"/>
        <v>101</v>
      </c>
      <c r="I22" s="84" t="s">
        <v>0</v>
      </c>
      <c r="J22" s="37" t="s">
        <v>72</v>
      </c>
      <c r="K22" s="3">
        <f t="shared" si="1"/>
        <v>141</v>
      </c>
      <c r="L22" s="83" t="s">
        <v>52</v>
      </c>
      <c r="M22" s="3" t="s">
        <v>20</v>
      </c>
      <c r="N22" s="3">
        <f t="shared" si="2"/>
        <v>181</v>
      </c>
      <c r="O22" s="4"/>
      <c r="P22" s="3"/>
      <c r="Q22" s="42" t="s">
        <v>70</v>
      </c>
      <c r="R22" s="22">
        <v>2</v>
      </c>
      <c r="S22" s="87">
        <v>14</v>
      </c>
    </row>
    <row r="23" spans="2:19" ht="12.75" customHeight="1" x14ac:dyDescent="0.3">
      <c r="B23" s="3">
        <f t="shared" si="3"/>
        <v>22</v>
      </c>
      <c r="C23" s="83" t="s">
        <v>166</v>
      </c>
      <c r="D23" s="33" t="s">
        <v>20</v>
      </c>
      <c r="E23" s="3">
        <f t="shared" si="4"/>
        <v>62</v>
      </c>
      <c r="F23" s="32"/>
      <c r="G23" s="33"/>
      <c r="H23" s="3">
        <f t="shared" si="0"/>
        <v>102</v>
      </c>
      <c r="I23" s="84" t="s">
        <v>174</v>
      </c>
      <c r="J23" s="37" t="s">
        <v>72</v>
      </c>
      <c r="K23" s="3">
        <f t="shared" si="1"/>
        <v>142</v>
      </c>
      <c r="L23" s="79" t="s">
        <v>189</v>
      </c>
      <c r="M23" s="3" t="s">
        <v>48</v>
      </c>
      <c r="N23" s="3">
        <f t="shared" si="2"/>
        <v>182</v>
      </c>
      <c r="O23" s="34"/>
      <c r="P23" s="3"/>
      <c r="Q23" s="57" t="s">
        <v>69</v>
      </c>
      <c r="R23" s="23">
        <v>18</v>
      </c>
      <c r="S23" s="87">
        <v>3</v>
      </c>
    </row>
    <row r="24" spans="2:19" ht="12.75" customHeight="1" thickBot="1" x14ac:dyDescent="0.35">
      <c r="B24" s="3">
        <f t="shared" si="3"/>
        <v>23</v>
      </c>
      <c r="C24" s="83" t="s">
        <v>167</v>
      </c>
      <c r="D24" s="33" t="s">
        <v>20</v>
      </c>
      <c r="E24" s="3">
        <f t="shared" si="4"/>
        <v>63</v>
      </c>
      <c r="F24" s="32"/>
      <c r="G24" s="33"/>
      <c r="H24" s="3">
        <f t="shared" si="0"/>
        <v>103</v>
      </c>
      <c r="I24" s="84" t="s">
        <v>175</v>
      </c>
      <c r="J24" s="37" t="s">
        <v>72</v>
      </c>
      <c r="K24" s="3">
        <f t="shared" si="1"/>
        <v>143</v>
      </c>
      <c r="L24" s="79" t="s">
        <v>189</v>
      </c>
      <c r="M24" s="3" t="s">
        <v>48</v>
      </c>
      <c r="N24" s="3">
        <f t="shared" si="2"/>
        <v>183</v>
      </c>
      <c r="O24" s="8"/>
      <c r="P24" s="3"/>
      <c r="Q24" s="58" t="s">
        <v>143</v>
      </c>
      <c r="R24" s="24">
        <f>SUM(R19:R23)</f>
        <v>90</v>
      </c>
      <c r="S24" s="23">
        <f>SUM(S19:S23)</f>
        <v>132</v>
      </c>
    </row>
    <row r="25" spans="2:19" ht="12.75" customHeight="1" x14ac:dyDescent="0.3">
      <c r="B25" s="3">
        <f t="shared" si="3"/>
        <v>24</v>
      </c>
      <c r="C25" s="83" t="s">
        <v>167</v>
      </c>
      <c r="D25" s="33" t="s">
        <v>20</v>
      </c>
      <c r="E25" s="3">
        <f t="shared" si="4"/>
        <v>64</v>
      </c>
      <c r="F25" s="32"/>
      <c r="G25" s="33"/>
      <c r="H25" s="3">
        <f t="shared" si="0"/>
        <v>104</v>
      </c>
      <c r="I25" s="84" t="s">
        <v>175</v>
      </c>
      <c r="J25" s="37" t="s">
        <v>72</v>
      </c>
      <c r="K25" s="3">
        <f t="shared" si="1"/>
        <v>144</v>
      </c>
      <c r="M25" s="3"/>
      <c r="N25" s="3">
        <f t="shared" si="2"/>
        <v>184</v>
      </c>
      <c r="O25" s="8"/>
      <c r="P25" s="3"/>
      <c r="Q25" s="65" t="s">
        <v>190</v>
      </c>
      <c r="R25" s="18"/>
      <c r="S25" s="88"/>
    </row>
    <row r="26" spans="2:19" ht="12.75" customHeight="1" x14ac:dyDescent="0.3">
      <c r="B26" s="3">
        <f t="shared" si="3"/>
        <v>25</v>
      </c>
      <c r="C26" s="83" t="s">
        <v>168</v>
      </c>
      <c r="D26" s="33" t="s">
        <v>20</v>
      </c>
      <c r="E26" s="3">
        <f t="shared" si="4"/>
        <v>65</v>
      </c>
      <c r="F26" s="32"/>
      <c r="G26" s="33"/>
      <c r="H26" s="3">
        <f t="shared" si="0"/>
        <v>105</v>
      </c>
      <c r="I26" s="84" t="s">
        <v>176</v>
      </c>
      <c r="J26" s="37" t="s">
        <v>72</v>
      </c>
      <c r="K26" s="3">
        <f t="shared" si="1"/>
        <v>145</v>
      </c>
      <c r="M26" s="3"/>
      <c r="N26" s="3">
        <f t="shared" si="2"/>
        <v>185</v>
      </c>
      <c r="O26" s="4"/>
      <c r="P26" s="3"/>
      <c r="Q26" s="34"/>
      <c r="R26" s="7"/>
      <c r="S26" s="53"/>
    </row>
    <row r="27" spans="2:19" ht="12.75" customHeight="1" x14ac:dyDescent="0.3">
      <c r="B27" s="3">
        <f t="shared" si="3"/>
        <v>26</v>
      </c>
      <c r="C27" s="83" t="s">
        <v>168</v>
      </c>
      <c r="D27" s="33" t="s">
        <v>20</v>
      </c>
      <c r="E27" s="3">
        <f t="shared" si="4"/>
        <v>66</v>
      </c>
      <c r="F27" s="32"/>
      <c r="G27" s="33"/>
      <c r="H27" s="3">
        <f t="shared" si="0"/>
        <v>106</v>
      </c>
      <c r="I27" s="84" t="s">
        <v>176</v>
      </c>
      <c r="J27" s="37" t="s">
        <v>72</v>
      </c>
      <c r="K27" s="3">
        <f t="shared" si="1"/>
        <v>146</v>
      </c>
      <c r="M27" s="3"/>
      <c r="N27" s="3">
        <f t="shared" si="2"/>
        <v>186</v>
      </c>
      <c r="O27" s="4"/>
      <c r="P27" s="3"/>
      <c r="Q27" s="7"/>
      <c r="R27" s="7"/>
      <c r="S27" s="53"/>
    </row>
    <row r="28" spans="2:19" ht="12.75" customHeight="1" x14ac:dyDescent="0.3">
      <c r="B28" s="3">
        <f t="shared" si="3"/>
        <v>27</v>
      </c>
      <c r="C28" s="83"/>
      <c r="D28" s="33"/>
      <c r="E28" s="3">
        <f t="shared" si="4"/>
        <v>67</v>
      </c>
      <c r="F28" s="32"/>
      <c r="G28" s="33"/>
      <c r="H28" s="3">
        <f t="shared" si="0"/>
        <v>107</v>
      </c>
      <c r="I28" s="84" t="s">
        <v>177</v>
      </c>
      <c r="J28" s="37" t="s">
        <v>72</v>
      </c>
      <c r="K28" s="3">
        <f t="shared" si="1"/>
        <v>147</v>
      </c>
      <c r="N28" s="3">
        <f t="shared" si="2"/>
        <v>187</v>
      </c>
      <c r="O28" s="8"/>
      <c r="P28" s="3"/>
      <c r="Q28" s="7" t="s">
        <v>94</v>
      </c>
      <c r="R28" s="26"/>
      <c r="S28" s="53"/>
    </row>
    <row r="29" spans="2:19" ht="12.75" customHeight="1" x14ac:dyDescent="0.3">
      <c r="B29" s="15">
        <f t="shared" si="3"/>
        <v>28</v>
      </c>
      <c r="C29" s="83"/>
      <c r="D29" s="33"/>
      <c r="E29" s="15">
        <f t="shared" si="4"/>
        <v>68</v>
      </c>
      <c r="F29" s="32"/>
      <c r="G29" s="33"/>
      <c r="H29" s="15">
        <f t="shared" si="0"/>
        <v>108</v>
      </c>
      <c r="I29" s="84" t="s">
        <v>13</v>
      </c>
      <c r="J29" s="37" t="s">
        <v>72</v>
      </c>
      <c r="K29" s="15">
        <f t="shared" si="1"/>
        <v>148</v>
      </c>
      <c r="N29" s="15">
        <f t="shared" si="2"/>
        <v>188</v>
      </c>
      <c r="O29" s="8"/>
      <c r="P29" s="3"/>
      <c r="Q29" s="35"/>
      <c r="R29" s="26"/>
      <c r="S29" s="53"/>
    </row>
    <row r="30" spans="2:19" ht="12.75" customHeight="1" x14ac:dyDescent="0.3">
      <c r="B30" s="15">
        <f t="shared" si="3"/>
        <v>29</v>
      </c>
      <c r="C30" s="83" t="s">
        <v>169</v>
      </c>
      <c r="D30" s="33" t="s">
        <v>20</v>
      </c>
      <c r="E30" s="15">
        <f t="shared" si="4"/>
        <v>69</v>
      </c>
      <c r="F30" s="32"/>
      <c r="G30" s="33"/>
      <c r="H30" s="15">
        <f t="shared" si="0"/>
        <v>109</v>
      </c>
      <c r="I30" s="84" t="s">
        <v>178</v>
      </c>
      <c r="J30" s="37" t="s">
        <v>72</v>
      </c>
      <c r="K30" s="15">
        <f t="shared" si="1"/>
        <v>149</v>
      </c>
      <c r="L30" s="16"/>
      <c r="M30" s="16"/>
      <c r="N30" s="15">
        <f t="shared" si="2"/>
        <v>189</v>
      </c>
      <c r="O30" s="8"/>
      <c r="P30" s="3"/>
      <c r="Q30" s="35"/>
      <c r="R30" s="27"/>
      <c r="S30" s="53"/>
    </row>
    <row r="31" spans="2:19" ht="12.75" customHeight="1" x14ac:dyDescent="0.3">
      <c r="B31" s="3">
        <f t="shared" si="3"/>
        <v>30</v>
      </c>
      <c r="C31" s="83" t="s">
        <v>169</v>
      </c>
      <c r="D31" s="33" t="s">
        <v>20</v>
      </c>
      <c r="E31" s="73">
        <v>70</v>
      </c>
      <c r="F31" s="32"/>
      <c r="G31" s="33"/>
      <c r="H31" s="3">
        <f t="shared" si="0"/>
        <v>110</v>
      </c>
      <c r="I31" s="84" t="s">
        <v>178</v>
      </c>
      <c r="J31" s="37" t="s">
        <v>72</v>
      </c>
      <c r="K31" s="3">
        <f t="shared" si="1"/>
        <v>150</v>
      </c>
      <c r="N31" s="3">
        <f t="shared" si="2"/>
        <v>190</v>
      </c>
      <c r="O31" s="8"/>
      <c r="P31" s="3"/>
      <c r="Q31" s="35"/>
      <c r="R31" s="28"/>
      <c r="S31" s="54"/>
    </row>
    <row r="32" spans="2:19" ht="12.75" customHeight="1" x14ac:dyDescent="0.3">
      <c r="B32" s="3">
        <f t="shared" si="3"/>
        <v>31</v>
      </c>
      <c r="C32" s="83" t="s">
        <v>170</v>
      </c>
      <c r="D32" s="33" t="s">
        <v>20</v>
      </c>
      <c r="E32" s="73">
        <v>71</v>
      </c>
      <c r="F32" s="32"/>
      <c r="G32" s="33"/>
      <c r="H32" s="3">
        <f t="shared" si="0"/>
        <v>111</v>
      </c>
      <c r="I32" s="84" t="s">
        <v>2</v>
      </c>
      <c r="J32" s="37" t="s">
        <v>72</v>
      </c>
      <c r="K32" s="3">
        <f t="shared" si="1"/>
        <v>151</v>
      </c>
      <c r="L32" s="39"/>
      <c r="M32" s="33"/>
      <c r="N32" s="3">
        <f t="shared" si="2"/>
        <v>191</v>
      </c>
      <c r="O32" s="8"/>
      <c r="P32" s="3"/>
      <c r="Q32" s="35"/>
      <c r="R32" s="52"/>
      <c r="S32" s="55"/>
    </row>
    <row r="33" spans="2:19" ht="12.75" customHeight="1" x14ac:dyDescent="0.3">
      <c r="B33" s="3">
        <f t="shared" si="3"/>
        <v>32</v>
      </c>
      <c r="C33" s="83" t="s">
        <v>170</v>
      </c>
      <c r="D33" s="33" t="s">
        <v>20</v>
      </c>
      <c r="E33" s="3">
        <v>72</v>
      </c>
      <c r="F33" s="32"/>
      <c r="G33" s="33"/>
      <c r="H33" s="3">
        <f t="shared" si="0"/>
        <v>112</v>
      </c>
      <c r="I33" s="84" t="s">
        <v>2</v>
      </c>
      <c r="J33" s="37" t="s">
        <v>72</v>
      </c>
      <c r="K33" s="3">
        <f t="shared" si="1"/>
        <v>152</v>
      </c>
      <c r="L33" s="39"/>
      <c r="M33" s="33"/>
      <c r="N33" s="3">
        <f t="shared" si="2"/>
        <v>192</v>
      </c>
      <c r="O33" s="8"/>
      <c r="P33" s="3"/>
      <c r="Q33" s="35"/>
      <c r="R33" s="14"/>
    </row>
    <row r="34" spans="2:19" ht="12.75" customHeight="1" x14ac:dyDescent="0.3">
      <c r="B34" s="3">
        <f t="shared" si="3"/>
        <v>33</v>
      </c>
      <c r="C34" s="83" t="s">
        <v>171</v>
      </c>
      <c r="D34" s="33" t="s">
        <v>20</v>
      </c>
      <c r="E34" s="3">
        <f t="shared" si="4"/>
        <v>73</v>
      </c>
      <c r="F34" s="32"/>
      <c r="G34" s="33"/>
      <c r="H34" s="73">
        <v>113</v>
      </c>
      <c r="I34" s="84" t="s">
        <v>179</v>
      </c>
      <c r="J34" s="37" t="s">
        <v>72</v>
      </c>
      <c r="K34" s="3">
        <f t="shared" si="1"/>
        <v>153</v>
      </c>
      <c r="L34" s="39"/>
      <c r="M34" s="33"/>
      <c r="N34" s="3">
        <f t="shared" si="2"/>
        <v>193</v>
      </c>
      <c r="O34" s="8"/>
      <c r="P34" s="3"/>
      <c r="Q34" s="35"/>
      <c r="R34" s="14"/>
    </row>
    <row r="35" spans="2:19" ht="12.75" customHeight="1" x14ac:dyDescent="0.3">
      <c r="B35" s="3">
        <f t="shared" si="3"/>
        <v>34</v>
      </c>
      <c r="C35" s="83" t="s">
        <v>171</v>
      </c>
      <c r="D35" s="33" t="s">
        <v>20</v>
      </c>
      <c r="E35" s="3">
        <f t="shared" si="4"/>
        <v>74</v>
      </c>
      <c r="F35" s="32"/>
      <c r="G35" s="33"/>
      <c r="H35" s="73">
        <v>114</v>
      </c>
      <c r="I35" s="84" t="s">
        <v>180</v>
      </c>
      <c r="J35" s="37" t="s">
        <v>72</v>
      </c>
      <c r="K35" s="3">
        <f t="shared" si="1"/>
        <v>154</v>
      </c>
      <c r="L35" s="32"/>
      <c r="M35" s="33"/>
      <c r="N35" s="3">
        <f t="shared" si="2"/>
        <v>194</v>
      </c>
      <c r="O35" s="8"/>
      <c r="P35" s="3"/>
      <c r="Q35" s="50"/>
      <c r="R35" s="35"/>
    </row>
    <row r="36" spans="2:19" ht="12.75" customHeight="1" x14ac:dyDescent="0.3">
      <c r="B36" s="3">
        <f t="shared" si="3"/>
        <v>35</v>
      </c>
      <c r="C36" s="83" t="s">
        <v>172</v>
      </c>
      <c r="D36" s="33" t="s">
        <v>20</v>
      </c>
      <c r="E36" s="3">
        <f t="shared" si="4"/>
        <v>75</v>
      </c>
      <c r="F36" s="32"/>
      <c r="G36" s="33"/>
      <c r="H36" s="3">
        <v>115</v>
      </c>
      <c r="I36" s="84" t="s">
        <v>181</v>
      </c>
      <c r="J36" s="37" t="s">
        <v>72</v>
      </c>
      <c r="K36" s="3">
        <f t="shared" si="1"/>
        <v>155</v>
      </c>
      <c r="L36" s="32"/>
      <c r="M36" s="33"/>
      <c r="N36" s="3">
        <f t="shared" si="2"/>
        <v>195</v>
      </c>
      <c r="O36" s="8"/>
      <c r="P36" s="3"/>
      <c r="Q36" s="61"/>
      <c r="R36" s="35"/>
    </row>
    <row r="37" spans="2:19" ht="12.75" customHeight="1" thickBot="1" x14ac:dyDescent="0.35">
      <c r="B37" s="3">
        <f t="shared" si="3"/>
        <v>36</v>
      </c>
      <c r="C37" s="83" t="s">
        <v>172</v>
      </c>
      <c r="D37" s="33" t="s">
        <v>20</v>
      </c>
      <c r="E37" s="3">
        <f t="shared" si="4"/>
        <v>76</v>
      </c>
      <c r="F37" s="32"/>
      <c r="G37" s="33"/>
      <c r="H37" s="3">
        <f t="shared" si="0"/>
        <v>116</v>
      </c>
      <c r="I37" s="84" t="s">
        <v>181</v>
      </c>
      <c r="J37" s="37" t="s">
        <v>72</v>
      </c>
      <c r="K37" s="3">
        <f t="shared" si="1"/>
        <v>156</v>
      </c>
      <c r="L37" s="32"/>
      <c r="M37" s="33"/>
      <c r="N37" s="3">
        <f t="shared" si="2"/>
        <v>196</v>
      </c>
      <c r="O37" s="8"/>
      <c r="P37" s="3"/>
      <c r="Q37" s="34"/>
      <c r="R37" s="35"/>
    </row>
    <row r="38" spans="2:19" ht="12.75" customHeight="1" thickBot="1" x14ac:dyDescent="0.35">
      <c r="B38" s="3">
        <f t="shared" si="3"/>
        <v>37</v>
      </c>
      <c r="C38" s="83" t="s">
        <v>110</v>
      </c>
      <c r="D38" s="33" t="s">
        <v>20</v>
      </c>
      <c r="E38" s="3">
        <f t="shared" si="4"/>
        <v>77</v>
      </c>
      <c r="F38" s="32"/>
      <c r="G38" s="33"/>
      <c r="H38" s="3">
        <f t="shared" si="0"/>
        <v>117</v>
      </c>
      <c r="I38" s="84" t="s">
        <v>182</v>
      </c>
      <c r="J38" s="37" t="s">
        <v>72</v>
      </c>
      <c r="K38" s="3">
        <f t="shared" si="1"/>
        <v>157</v>
      </c>
      <c r="M38" s="3"/>
      <c r="N38" s="3">
        <f t="shared" si="2"/>
        <v>197</v>
      </c>
      <c r="O38" s="8"/>
      <c r="P38" s="3"/>
      <c r="Q38" s="66"/>
      <c r="R38" s="67"/>
      <c r="S38" s="68" t="s">
        <v>141</v>
      </c>
    </row>
    <row r="39" spans="2:19" ht="12.75" customHeight="1" thickBot="1" x14ac:dyDescent="0.35">
      <c r="B39" s="3">
        <f t="shared" si="3"/>
        <v>38</v>
      </c>
      <c r="C39" s="83" t="s">
        <v>110</v>
      </c>
      <c r="D39" s="33" t="s">
        <v>20</v>
      </c>
      <c r="E39" s="3">
        <f t="shared" si="4"/>
        <v>78</v>
      </c>
      <c r="F39" s="32"/>
      <c r="G39" s="33"/>
      <c r="H39" s="3">
        <f t="shared" si="0"/>
        <v>118</v>
      </c>
      <c r="I39" s="84" t="s">
        <v>182</v>
      </c>
      <c r="J39" s="37" t="s">
        <v>72</v>
      </c>
      <c r="K39" s="3">
        <f t="shared" si="1"/>
        <v>158</v>
      </c>
      <c r="M39" s="3"/>
      <c r="N39" s="3">
        <f t="shared" si="2"/>
        <v>198</v>
      </c>
      <c r="O39" s="8"/>
      <c r="P39" s="3"/>
      <c r="Q39" s="69"/>
      <c r="R39" s="70" t="s">
        <v>194</v>
      </c>
      <c r="S39" s="71">
        <f>SUM(P43,COUNTA(Q2:R8))</f>
        <v>90</v>
      </c>
    </row>
    <row r="40" spans="2:19" ht="12.75" customHeight="1" x14ac:dyDescent="0.3">
      <c r="B40" s="3">
        <f t="shared" si="3"/>
        <v>39</v>
      </c>
      <c r="C40" s="84" t="s">
        <v>30</v>
      </c>
      <c r="D40" s="3" t="s">
        <v>72</v>
      </c>
      <c r="E40" s="3">
        <f t="shared" si="4"/>
        <v>79</v>
      </c>
      <c r="F40" s="32"/>
      <c r="G40" s="33"/>
      <c r="H40" s="3">
        <f t="shared" si="0"/>
        <v>119</v>
      </c>
      <c r="I40" s="84" t="s">
        <v>183</v>
      </c>
      <c r="J40" s="37" t="s">
        <v>72</v>
      </c>
      <c r="K40" s="3">
        <f t="shared" si="1"/>
        <v>159</v>
      </c>
      <c r="M40" s="3"/>
      <c r="N40" s="3">
        <f t="shared" si="2"/>
        <v>199</v>
      </c>
      <c r="O40" s="8"/>
      <c r="P40" s="3"/>
      <c r="Q40" s="62" t="s">
        <v>195</v>
      </c>
    </row>
    <row r="41" spans="2:19" ht="12.75" customHeight="1" x14ac:dyDescent="0.3">
      <c r="B41" s="3">
        <f t="shared" si="3"/>
        <v>40</v>
      </c>
      <c r="C41" s="84" t="s">
        <v>30</v>
      </c>
      <c r="D41" s="40" t="s">
        <v>72</v>
      </c>
      <c r="E41" s="3">
        <f t="shared" si="4"/>
        <v>80</v>
      </c>
      <c r="F41" s="32"/>
      <c r="G41" s="33"/>
      <c r="H41" s="3">
        <f t="shared" si="0"/>
        <v>120</v>
      </c>
      <c r="I41" s="84" t="s">
        <v>183</v>
      </c>
      <c r="J41" s="37" t="s">
        <v>72</v>
      </c>
      <c r="K41" s="3">
        <f t="shared" si="1"/>
        <v>160</v>
      </c>
      <c r="M41" s="3"/>
      <c r="N41" s="3">
        <f t="shared" si="2"/>
        <v>200</v>
      </c>
      <c r="O41" s="8"/>
      <c r="P41" s="3"/>
    </row>
    <row r="42" spans="2:19" s="12" customFormat="1" ht="12.75" customHeight="1" thickBot="1" x14ac:dyDescent="0.25">
      <c r="B42" s="75"/>
      <c r="C42" s="74"/>
      <c r="D42" s="75"/>
      <c r="E42" s="75"/>
      <c r="F42" s="74"/>
      <c r="G42" s="75"/>
      <c r="H42" s="75"/>
      <c r="I42" s="74"/>
      <c r="J42" s="74"/>
      <c r="K42" s="75"/>
      <c r="L42" s="74"/>
      <c r="M42" s="74"/>
      <c r="N42" s="75"/>
      <c r="O42" s="74">
        <f>L42</f>
        <v>0</v>
      </c>
      <c r="P42" s="75" t="s">
        <v>43</v>
      </c>
    </row>
    <row r="43" spans="2:19" s="12" customFormat="1" ht="12.75" customHeight="1" thickBot="1" x14ac:dyDescent="0.25">
      <c r="B43" s="78"/>
      <c r="C43" s="76">
        <f>COUNTA(C2:C41)</f>
        <v>36</v>
      </c>
      <c r="D43" s="77"/>
      <c r="E43" s="78"/>
      <c r="F43" s="76">
        <f>COUNTA(F2:F41)</f>
        <v>10</v>
      </c>
      <c r="G43" s="77"/>
      <c r="H43" s="78"/>
      <c r="I43" s="76">
        <f>COUNTA(I2:I41)</f>
        <v>20</v>
      </c>
      <c r="J43" s="77"/>
      <c r="K43" s="78"/>
      <c r="L43" s="76">
        <f>COUNTA(L2:L41)</f>
        <v>22</v>
      </c>
      <c r="M43" s="77"/>
      <c r="N43" s="78"/>
      <c r="O43" s="76">
        <f>COUNTA(P2:P38)</f>
        <v>0</v>
      </c>
      <c r="P43" s="72">
        <f>SUM(C43:O43)</f>
        <v>88</v>
      </c>
      <c r="Q43" s="73" t="s">
        <v>196</v>
      </c>
    </row>
  </sheetData>
  <pageMargins left="0.19685039370078741" right="0.31496062992125984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43"/>
  <sheetViews>
    <sheetView topLeftCell="A5" workbookViewId="0">
      <selection activeCell="A50" sqref="A50"/>
    </sheetView>
  </sheetViews>
  <sheetFormatPr baseColWidth="10" defaultRowHeight="12.75" customHeight="1" x14ac:dyDescent="0.25"/>
  <cols>
    <col min="1" max="1" width="1.5546875" customWidth="1"/>
    <col min="2" max="2" width="2.6640625" style="1" customWidth="1"/>
    <col min="3" max="3" width="20.109375" style="1" bestFit="1" customWidth="1"/>
    <col min="4" max="4" width="2.88671875" style="1" customWidth="1"/>
    <col min="5" max="5" width="2.6640625" style="1" customWidth="1"/>
    <col min="6" max="6" width="20.109375" customWidth="1"/>
    <col min="7" max="7" width="2.5546875" style="1" customWidth="1"/>
    <col min="8" max="8" width="3.6640625" style="1" customWidth="1"/>
    <col min="9" max="9" width="15.33203125" style="1" customWidth="1"/>
    <col min="10" max="10" width="2.88671875" style="1" customWidth="1"/>
    <col min="11" max="11" width="3.88671875" style="1" customWidth="1"/>
    <col min="12" max="12" width="16.109375" style="1" customWidth="1"/>
    <col min="13" max="13" width="2.88671875" style="1" customWidth="1"/>
    <col min="14" max="14" width="3.6640625" style="1" customWidth="1"/>
    <col min="15" max="15" width="9.33203125" customWidth="1"/>
    <col min="16" max="16" width="3.5546875" style="1" customWidth="1"/>
    <col min="17" max="17" width="13.44140625" customWidth="1"/>
    <col min="18" max="18" width="6.5546875" customWidth="1"/>
    <col min="19" max="19" width="4.109375" customWidth="1"/>
    <col min="20" max="20" width="1.6640625" customWidth="1"/>
  </cols>
  <sheetData>
    <row r="1" spans="2:18" ht="12.75" customHeight="1" thickBot="1" x14ac:dyDescent="0.3">
      <c r="B1" s="3" t="s">
        <v>17</v>
      </c>
      <c r="C1" s="1" t="s">
        <v>6</v>
      </c>
      <c r="D1" s="12" t="s">
        <v>48</v>
      </c>
      <c r="E1" s="3" t="s">
        <v>17</v>
      </c>
      <c r="F1" s="1" t="s">
        <v>6</v>
      </c>
      <c r="G1" s="12" t="s">
        <v>48</v>
      </c>
      <c r="H1" s="3" t="s">
        <v>17</v>
      </c>
      <c r="I1" s="1" t="s">
        <v>6</v>
      </c>
      <c r="J1" s="12" t="s">
        <v>48</v>
      </c>
      <c r="K1" s="3" t="s">
        <v>17</v>
      </c>
      <c r="L1" s="1" t="s">
        <v>6</v>
      </c>
      <c r="M1" s="12" t="s">
        <v>48</v>
      </c>
      <c r="N1" s="3" t="s">
        <v>34</v>
      </c>
      <c r="O1" s="1" t="s">
        <v>6</v>
      </c>
      <c r="P1" s="12" t="s">
        <v>48</v>
      </c>
      <c r="Q1" s="1" t="s">
        <v>145</v>
      </c>
      <c r="R1" s="3"/>
    </row>
    <row r="2" spans="2:18" ht="12.75" customHeight="1" x14ac:dyDescent="0.25">
      <c r="B2" s="3">
        <v>1</v>
      </c>
      <c r="C2" s="8" t="s">
        <v>71</v>
      </c>
      <c r="D2" s="3" t="s">
        <v>72</v>
      </c>
      <c r="E2" s="3">
        <f>B41+1</f>
        <v>41</v>
      </c>
      <c r="F2" s="39" t="s">
        <v>29</v>
      </c>
      <c r="G2" s="33" t="s">
        <v>46</v>
      </c>
      <c r="H2" s="3">
        <f>E41+1</f>
        <v>81</v>
      </c>
      <c r="I2" s="36" t="s">
        <v>37</v>
      </c>
      <c r="J2" s="33" t="s">
        <v>20</v>
      </c>
      <c r="K2" s="3">
        <f>H41+1</f>
        <v>121</v>
      </c>
      <c r="L2" s="1" t="s">
        <v>122</v>
      </c>
      <c r="M2" s="3" t="s">
        <v>72</v>
      </c>
      <c r="N2" s="3">
        <f>K41+1</f>
        <v>161</v>
      </c>
      <c r="O2" s="1"/>
      <c r="P2" s="3"/>
      <c r="Q2" s="59" t="s">
        <v>93</v>
      </c>
      <c r="R2" s="29"/>
    </row>
    <row r="3" spans="2:18" ht="12.75" customHeight="1" x14ac:dyDescent="0.25">
      <c r="B3" s="3">
        <f>B2+1</f>
        <v>2</v>
      </c>
      <c r="C3" s="8" t="s">
        <v>71</v>
      </c>
      <c r="D3" s="3" t="s">
        <v>72</v>
      </c>
      <c r="E3" s="3">
        <f>E2+1</f>
        <v>42</v>
      </c>
      <c r="F3" s="39" t="s">
        <v>3</v>
      </c>
      <c r="G3" s="33" t="s">
        <v>46</v>
      </c>
      <c r="H3" s="3">
        <f t="shared" ref="H3:H41" si="0">H2+1</f>
        <v>82</v>
      </c>
      <c r="I3" s="36" t="s">
        <v>92</v>
      </c>
      <c r="J3" s="33" t="s">
        <v>20</v>
      </c>
      <c r="K3" s="3">
        <f t="shared" ref="K3:K41" si="1">K2+1</f>
        <v>122</v>
      </c>
      <c r="L3" s="1" t="s">
        <v>122</v>
      </c>
      <c r="M3" s="3" t="s">
        <v>72</v>
      </c>
      <c r="N3" s="3">
        <f t="shared" ref="N3:N41" si="2">N2+1</f>
        <v>162</v>
      </c>
      <c r="O3" s="1"/>
      <c r="P3" s="3"/>
      <c r="Q3" s="60" t="s">
        <v>100</v>
      </c>
      <c r="R3" s="30"/>
    </row>
    <row r="4" spans="2:18" ht="12.75" customHeight="1" x14ac:dyDescent="0.25">
      <c r="B4" s="3">
        <f t="shared" ref="B4:B41" si="3">B3+1</f>
        <v>3</v>
      </c>
      <c r="C4" s="32" t="s">
        <v>73</v>
      </c>
      <c r="D4" s="33" t="s">
        <v>20</v>
      </c>
      <c r="E4" s="3">
        <f t="shared" ref="E4:E41" si="4">E3+1</f>
        <v>43</v>
      </c>
      <c r="F4" s="39" t="s">
        <v>3</v>
      </c>
      <c r="G4" s="33" t="s">
        <v>46</v>
      </c>
      <c r="H4" s="3">
        <f t="shared" si="0"/>
        <v>83</v>
      </c>
      <c r="I4" s="36" t="s">
        <v>92</v>
      </c>
      <c r="J4" s="33" t="s">
        <v>20</v>
      </c>
      <c r="K4" s="3">
        <f t="shared" si="1"/>
        <v>123</v>
      </c>
      <c r="L4" s="1" t="s">
        <v>40</v>
      </c>
      <c r="M4" s="63" t="s">
        <v>72</v>
      </c>
      <c r="N4" s="3">
        <f t="shared" si="2"/>
        <v>163</v>
      </c>
      <c r="O4" s="1"/>
      <c r="P4" s="3"/>
      <c r="Q4" s="60" t="s">
        <v>100</v>
      </c>
      <c r="R4" s="30"/>
    </row>
    <row r="5" spans="2:18" ht="12.75" customHeight="1" x14ac:dyDescent="0.25">
      <c r="B5" s="3">
        <f t="shared" si="3"/>
        <v>4</v>
      </c>
      <c r="C5" s="32" t="s">
        <v>73</v>
      </c>
      <c r="D5" s="33" t="s">
        <v>20</v>
      </c>
      <c r="E5" s="3">
        <f t="shared" si="4"/>
        <v>44</v>
      </c>
      <c r="F5" s="39" t="s">
        <v>54</v>
      </c>
      <c r="G5" s="33" t="s">
        <v>46</v>
      </c>
      <c r="H5" s="3">
        <f t="shared" si="0"/>
        <v>84</v>
      </c>
      <c r="I5" s="36" t="s">
        <v>158</v>
      </c>
      <c r="J5" s="33" t="s">
        <v>20</v>
      </c>
      <c r="K5" s="3">
        <f t="shared" si="1"/>
        <v>124</v>
      </c>
      <c r="L5" s="1" t="s">
        <v>60</v>
      </c>
      <c r="M5" s="63" t="s">
        <v>72</v>
      </c>
      <c r="N5" s="3">
        <f t="shared" si="2"/>
        <v>164</v>
      </c>
      <c r="O5" s="1"/>
      <c r="P5" s="3"/>
      <c r="Q5" s="10"/>
      <c r="R5" s="30"/>
    </row>
    <row r="6" spans="2:18" ht="12.75" customHeight="1" x14ac:dyDescent="0.25">
      <c r="B6" s="3">
        <f t="shared" si="3"/>
        <v>5</v>
      </c>
      <c r="C6" s="32" t="s">
        <v>74</v>
      </c>
      <c r="D6" s="33" t="s">
        <v>46</v>
      </c>
      <c r="E6" s="3">
        <f t="shared" si="4"/>
        <v>45</v>
      </c>
      <c r="F6" s="39" t="s">
        <v>54</v>
      </c>
      <c r="G6" s="33" t="s">
        <v>46</v>
      </c>
      <c r="H6" s="3">
        <f t="shared" si="0"/>
        <v>85</v>
      </c>
      <c r="J6" s="3"/>
      <c r="K6" s="3">
        <f t="shared" si="1"/>
        <v>125</v>
      </c>
      <c r="L6" s="1" t="s">
        <v>11</v>
      </c>
      <c r="M6" s="3" t="s">
        <v>72</v>
      </c>
      <c r="N6" s="3">
        <f t="shared" si="2"/>
        <v>165</v>
      </c>
      <c r="O6" s="1"/>
      <c r="P6" s="3"/>
      <c r="Q6" s="10"/>
      <c r="R6" s="30"/>
    </row>
    <row r="7" spans="2:18" ht="12.75" customHeight="1" x14ac:dyDescent="0.25">
      <c r="B7" s="3">
        <f t="shared" si="3"/>
        <v>6</v>
      </c>
      <c r="C7" s="17" t="s">
        <v>75</v>
      </c>
      <c r="D7" s="3" t="s">
        <v>72</v>
      </c>
      <c r="E7" s="3">
        <f t="shared" si="4"/>
        <v>46</v>
      </c>
      <c r="F7" s="17" t="s">
        <v>133</v>
      </c>
      <c r="G7" s="3" t="s">
        <v>72</v>
      </c>
      <c r="H7" s="3">
        <f t="shared" si="0"/>
        <v>86</v>
      </c>
      <c r="J7" s="3"/>
      <c r="K7" s="3">
        <f t="shared" si="1"/>
        <v>126</v>
      </c>
      <c r="L7" s="1" t="s">
        <v>123</v>
      </c>
      <c r="M7" s="3" t="s">
        <v>72</v>
      </c>
      <c r="N7" s="3">
        <f t="shared" si="2"/>
        <v>166</v>
      </c>
      <c r="O7" s="1"/>
      <c r="P7" s="3"/>
      <c r="Q7" s="10"/>
      <c r="R7" s="30"/>
    </row>
    <row r="8" spans="2:18" ht="12.75" customHeight="1" thickBot="1" x14ac:dyDescent="0.3">
      <c r="B8" s="3">
        <f t="shared" si="3"/>
        <v>7</v>
      </c>
      <c r="C8" s="17" t="s">
        <v>75</v>
      </c>
      <c r="D8" s="3" t="s">
        <v>72</v>
      </c>
      <c r="E8" s="51" t="s">
        <v>138</v>
      </c>
      <c r="F8" s="17"/>
      <c r="G8" s="3"/>
      <c r="H8" s="3">
        <f t="shared" si="0"/>
        <v>87</v>
      </c>
      <c r="J8" s="3"/>
      <c r="K8" s="3">
        <f t="shared" si="1"/>
        <v>127</v>
      </c>
      <c r="L8" s="1" t="s">
        <v>35</v>
      </c>
      <c r="M8" s="3" t="s">
        <v>72</v>
      </c>
      <c r="N8" s="3">
        <f t="shared" si="2"/>
        <v>167</v>
      </c>
      <c r="O8" s="1"/>
      <c r="P8" s="3"/>
      <c r="Q8" s="11"/>
      <c r="R8" s="31"/>
    </row>
    <row r="9" spans="2:18" ht="12.75" customHeight="1" x14ac:dyDescent="0.25">
      <c r="B9" s="3">
        <f t="shared" si="3"/>
        <v>8</v>
      </c>
      <c r="C9" s="32" t="s">
        <v>76</v>
      </c>
      <c r="D9" s="33" t="s">
        <v>46</v>
      </c>
      <c r="E9" s="3">
        <v>48</v>
      </c>
      <c r="F9" s="32" t="s">
        <v>7</v>
      </c>
      <c r="G9" s="33" t="s">
        <v>46</v>
      </c>
      <c r="H9" s="3">
        <f t="shared" si="0"/>
        <v>88</v>
      </c>
      <c r="J9" s="3"/>
      <c r="K9" s="3">
        <f t="shared" si="1"/>
        <v>128</v>
      </c>
      <c r="L9" s="1" t="s">
        <v>65</v>
      </c>
      <c r="M9" s="3" t="s">
        <v>72</v>
      </c>
      <c r="N9" s="3">
        <f t="shared" si="2"/>
        <v>168</v>
      </c>
      <c r="O9" s="1"/>
      <c r="P9" s="3"/>
      <c r="Q9" s="1"/>
      <c r="R9" s="3"/>
    </row>
    <row r="10" spans="2:18" ht="12.75" customHeight="1" x14ac:dyDescent="0.25">
      <c r="B10" s="3">
        <f t="shared" si="3"/>
        <v>9</v>
      </c>
      <c r="C10" s="32" t="s">
        <v>76</v>
      </c>
      <c r="D10" s="33" t="s">
        <v>46</v>
      </c>
      <c r="E10" s="3">
        <f t="shared" si="4"/>
        <v>49</v>
      </c>
      <c r="F10" s="39" t="s">
        <v>7</v>
      </c>
      <c r="G10" s="33" t="s">
        <v>46</v>
      </c>
      <c r="H10" s="3">
        <f t="shared" si="0"/>
        <v>89</v>
      </c>
      <c r="J10" s="3"/>
      <c r="K10" s="3">
        <f t="shared" si="1"/>
        <v>129</v>
      </c>
      <c r="L10" s="1" t="s">
        <v>124</v>
      </c>
      <c r="M10" s="3" t="s">
        <v>72</v>
      </c>
      <c r="N10" s="3">
        <f t="shared" si="2"/>
        <v>169</v>
      </c>
      <c r="O10" s="1"/>
      <c r="P10" s="3"/>
      <c r="Q10" s="1"/>
      <c r="R10" s="3"/>
    </row>
    <row r="11" spans="2:18" ht="12.75" customHeight="1" x14ac:dyDescent="0.25">
      <c r="B11" s="3">
        <f t="shared" si="3"/>
        <v>10</v>
      </c>
      <c r="C11" s="32" t="s">
        <v>9</v>
      </c>
      <c r="D11" s="33" t="s">
        <v>46</v>
      </c>
      <c r="E11" s="3">
        <f t="shared" si="4"/>
        <v>50</v>
      </c>
      <c r="F11" s="39" t="s">
        <v>83</v>
      </c>
      <c r="G11" s="33" t="s">
        <v>46</v>
      </c>
      <c r="H11" s="3">
        <f t="shared" si="0"/>
        <v>90</v>
      </c>
      <c r="J11" s="3"/>
      <c r="K11" s="3">
        <f t="shared" si="1"/>
        <v>130</v>
      </c>
      <c r="L11" s="1" t="s">
        <v>26</v>
      </c>
      <c r="M11" s="3" t="s">
        <v>72</v>
      </c>
      <c r="N11" s="3">
        <f t="shared" si="2"/>
        <v>170</v>
      </c>
      <c r="O11" s="1"/>
      <c r="P11" s="3"/>
      <c r="Q11" s="1"/>
      <c r="R11" s="3"/>
    </row>
    <row r="12" spans="2:18" ht="12.75" customHeight="1" thickBot="1" x14ac:dyDescent="0.3">
      <c r="B12" s="3">
        <f t="shared" si="3"/>
        <v>11</v>
      </c>
      <c r="C12" s="32" t="s">
        <v>9</v>
      </c>
      <c r="D12" s="33" t="s">
        <v>46</v>
      </c>
      <c r="E12" s="3">
        <f t="shared" si="4"/>
        <v>51</v>
      </c>
      <c r="F12" s="32" t="s">
        <v>84</v>
      </c>
      <c r="G12" s="33" t="s">
        <v>20</v>
      </c>
      <c r="H12" s="3">
        <f t="shared" si="0"/>
        <v>91</v>
      </c>
      <c r="J12" s="3"/>
      <c r="K12" s="3">
        <f t="shared" si="1"/>
        <v>131</v>
      </c>
      <c r="L12" s="1" t="s">
        <v>61</v>
      </c>
      <c r="M12" s="3" t="s">
        <v>72</v>
      </c>
      <c r="N12" s="3">
        <f t="shared" si="2"/>
        <v>171</v>
      </c>
      <c r="O12" s="1"/>
      <c r="P12" s="3"/>
      <c r="Q12" s="1"/>
      <c r="R12" s="3"/>
    </row>
    <row r="13" spans="2:18" ht="12.75" customHeight="1" x14ac:dyDescent="0.25">
      <c r="B13" s="3">
        <f t="shared" si="3"/>
        <v>12</v>
      </c>
      <c r="C13" s="32" t="s">
        <v>15</v>
      </c>
      <c r="D13" s="33" t="s">
        <v>46</v>
      </c>
      <c r="E13" s="3">
        <f t="shared" si="4"/>
        <v>52</v>
      </c>
      <c r="F13" s="32" t="s">
        <v>84</v>
      </c>
      <c r="G13" s="33" t="s">
        <v>20</v>
      </c>
      <c r="H13" s="3">
        <f t="shared" si="0"/>
        <v>92</v>
      </c>
      <c r="J13" s="3"/>
      <c r="K13" s="3">
        <f t="shared" si="1"/>
        <v>132</v>
      </c>
      <c r="L13" s="1" t="s">
        <v>8</v>
      </c>
      <c r="M13" s="3" t="s">
        <v>72</v>
      </c>
      <c r="N13" s="3">
        <f t="shared" si="2"/>
        <v>172</v>
      </c>
      <c r="P13" s="3"/>
      <c r="Q13" s="5" t="s">
        <v>51</v>
      </c>
      <c r="R13" s="25"/>
    </row>
    <row r="14" spans="2:18" ht="12.75" customHeight="1" x14ac:dyDescent="0.25">
      <c r="B14" s="3">
        <f t="shared" si="3"/>
        <v>13</v>
      </c>
      <c r="C14" s="32" t="s">
        <v>15</v>
      </c>
      <c r="D14" s="33" t="s">
        <v>46</v>
      </c>
      <c r="E14" s="3">
        <f t="shared" si="4"/>
        <v>53</v>
      </c>
      <c r="F14" s="32" t="s">
        <v>85</v>
      </c>
      <c r="G14" s="33" t="s">
        <v>46</v>
      </c>
      <c r="H14" s="3">
        <f t="shared" si="0"/>
        <v>93</v>
      </c>
      <c r="J14" s="3"/>
      <c r="K14" s="3">
        <f t="shared" si="1"/>
        <v>133</v>
      </c>
      <c r="L14" s="1" t="s">
        <v>126</v>
      </c>
      <c r="M14" s="3" t="s">
        <v>72</v>
      </c>
      <c r="N14" s="3">
        <f t="shared" si="2"/>
        <v>173</v>
      </c>
      <c r="O14" s="1"/>
      <c r="P14" s="3"/>
      <c r="Q14" s="6"/>
      <c r="R14" s="41" t="s">
        <v>42</v>
      </c>
    </row>
    <row r="15" spans="2:18" ht="12.75" customHeight="1" x14ac:dyDescent="0.25">
      <c r="B15" s="3">
        <f t="shared" si="3"/>
        <v>14</v>
      </c>
      <c r="C15" s="32" t="s">
        <v>130</v>
      </c>
      <c r="D15" s="33" t="s">
        <v>20</v>
      </c>
      <c r="E15" s="3">
        <f t="shared" si="4"/>
        <v>54</v>
      </c>
      <c r="F15" s="32" t="s">
        <v>85</v>
      </c>
      <c r="G15" s="33" t="s">
        <v>46</v>
      </c>
      <c r="H15" s="3">
        <f t="shared" si="0"/>
        <v>94</v>
      </c>
      <c r="J15" s="3"/>
      <c r="K15" s="3">
        <f t="shared" si="1"/>
        <v>134</v>
      </c>
      <c r="L15" s="1" t="s">
        <v>125</v>
      </c>
      <c r="M15" s="3" t="s">
        <v>72</v>
      </c>
      <c r="N15" s="3">
        <f t="shared" si="2"/>
        <v>174</v>
      </c>
      <c r="O15" s="1"/>
      <c r="P15" s="3"/>
      <c r="Q15" s="6"/>
      <c r="R15" s="41" t="s">
        <v>0</v>
      </c>
    </row>
    <row r="16" spans="2:18" ht="12.75" customHeight="1" x14ac:dyDescent="0.25">
      <c r="B16" s="3">
        <f t="shared" si="3"/>
        <v>15</v>
      </c>
      <c r="C16" s="32" t="s">
        <v>130</v>
      </c>
      <c r="D16" s="33" t="s">
        <v>20</v>
      </c>
      <c r="E16" s="3">
        <f t="shared" si="4"/>
        <v>55</v>
      </c>
      <c r="F16" s="32" t="s">
        <v>86</v>
      </c>
      <c r="G16" s="33" t="s">
        <v>46</v>
      </c>
      <c r="H16" s="3">
        <f t="shared" si="0"/>
        <v>95</v>
      </c>
      <c r="J16" s="3"/>
      <c r="K16" s="3">
        <f t="shared" si="1"/>
        <v>135</v>
      </c>
      <c r="L16" s="1" t="s">
        <v>62</v>
      </c>
      <c r="M16" s="3" t="s">
        <v>72</v>
      </c>
      <c r="N16" s="3">
        <f t="shared" si="2"/>
        <v>175</v>
      </c>
      <c r="O16" s="1"/>
      <c r="P16" s="3"/>
      <c r="Q16" s="6"/>
      <c r="R16" s="41" t="s">
        <v>68</v>
      </c>
    </row>
    <row r="17" spans="2:19" ht="12.75" customHeight="1" thickBot="1" x14ac:dyDescent="0.3">
      <c r="B17" s="3">
        <f t="shared" si="3"/>
        <v>16</v>
      </c>
      <c r="C17" s="32" t="s">
        <v>77</v>
      </c>
      <c r="D17" s="33" t="s">
        <v>20</v>
      </c>
      <c r="E17" s="3">
        <f t="shared" si="4"/>
        <v>56</v>
      </c>
      <c r="F17" s="32" t="s">
        <v>86</v>
      </c>
      <c r="G17" s="33" t="s">
        <v>46</v>
      </c>
      <c r="H17" s="3">
        <f t="shared" si="0"/>
        <v>96</v>
      </c>
      <c r="J17" s="3"/>
      <c r="K17" s="3">
        <f t="shared" si="1"/>
        <v>136</v>
      </c>
      <c r="L17" s="1" t="s">
        <v>63</v>
      </c>
      <c r="M17" s="3" t="s">
        <v>72</v>
      </c>
      <c r="N17" s="3">
        <f t="shared" si="2"/>
        <v>176</v>
      </c>
      <c r="O17" s="39" t="s">
        <v>96</v>
      </c>
      <c r="P17" s="33" t="s">
        <v>39</v>
      </c>
      <c r="Q17" s="9"/>
      <c r="R17" s="20"/>
      <c r="S17" s="43" t="s">
        <v>135</v>
      </c>
    </row>
    <row r="18" spans="2:19" ht="12.75" customHeight="1" thickBot="1" x14ac:dyDescent="0.3">
      <c r="B18" s="3">
        <f t="shared" si="3"/>
        <v>17</v>
      </c>
      <c r="C18" s="32" t="s">
        <v>77</v>
      </c>
      <c r="D18" s="33" t="s">
        <v>20</v>
      </c>
      <c r="E18" s="3">
        <f t="shared" si="4"/>
        <v>57</v>
      </c>
      <c r="F18" s="32" t="s">
        <v>87</v>
      </c>
      <c r="G18" s="33" t="s">
        <v>46</v>
      </c>
      <c r="H18" s="3">
        <f t="shared" si="0"/>
        <v>97</v>
      </c>
      <c r="J18" s="3"/>
      <c r="K18" s="3">
        <f t="shared" si="1"/>
        <v>137</v>
      </c>
      <c r="L18" s="1" t="s">
        <v>13</v>
      </c>
      <c r="M18" s="3" t="s">
        <v>72</v>
      </c>
      <c r="N18" s="3">
        <f t="shared" si="2"/>
        <v>177</v>
      </c>
      <c r="O18" s="39" t="s">
        <v>96</v>
      </c>
      <c r="P18" s="33" t="s">
        <v>39</v>
      </c>
      <c r="Q18" s="7"/>
      <c r="R18" s="49">
        <v>2015</v>
      </c>
      <c r="S18" s="44">
        <v>2014</v>
      </c>
    </row>
    <row r="19" spans="2:19" ht="12.75" customHeight="1" x14ac:dyDescent="0.25">
      <c r="B19" s="3">
        <f t="shared" si="3"/>
        <v>18</v>
      </c>
      <c r="C19" s="32" t="s">
        <v>4</v>
      </c>
      <c r="D19" s="33" t="s">
        <v>46</v>
      </c>
      <c r="E19" s="33">
        <f t="shared" si="4"/>
        <v>58</v>
      </c>
      <c r="F19" s="32" t="s">
        <v>87</v>
      </c>
      <c r="G19" s="33" t="s">
        <v>46</v>
      </c>
      <c r="H19" s="3">
        <f t="shared" si="0"/>
        <v>98</v>
      </c>
      <c r="J19" s="3"/>
      <c r="K19" s="3">
        <f t="shared" si="1"/>
        <v>138</v>
      </c>
      <c r="L19" s="1" t="s">
        <v>127</v>
      </c>
      <c r="M19" s="3" t="s">
        <v>72</v>
      </c>
      <c r="N19" s="3">
        <f t="shared" si="2"/>
        <v>178</v>
      </c>
      <c r="O19" s="8"/>
      <c r="P19" s="3"/>
      <c r="Q19" s="56" t="s">
        <v>97</v>
      </c>
      <c r="R19" s="21">
        <v>20</v>
      </c>
      <c r="S19" s="45">
        <v>18</v>
      </c>
    </row>
    <row r="20" spans="2:19" ht="12.75" customHeight="1" x14ac:dyDescent="0.25">
      <c r="B20" s="3">
        <f t="shared" si="3"/>
        <v>19</v>
      </c>
      <c r="C20" s="32" t="s">
        <v>4</v>
      </c>
      <c r="D20" s="33" t="s">
        <v>46</v>
      </c>
      <c r="E20" s="33">
        <f t="shared" si="4"/>
        <v>59</v>
      </c>
      <c r="F20" s="32" t="s">
        <v>33</v>
      </c>
      <c r="G20" s="33" t="s">
        <v>46</v>
      </c>
      <c r="H20" s="3">
        <f t="shared" si="0"/>
        <v>99</v>
      </c>
      <c r="J20" s="3"/>
      <c r="K20" s="3">
        <f t="shared" si="1"/>
        <v>139</v>
      </c>
      <c r="L20" s="1" t="s">
        <v>23</v>
      </c>
      <c r="M20" s="3" t="s">
        <v>72</v>
      </c>
      <c r="N20" s="3">
        <f t="shared" si="2"/>
        <v>179</v>
      </c>
      <c r="O20" s="8"/>
      <c r="P20" s="3"/>
      <c r="Q20" s="42" t="s">
        <v>98</v>
      </c>
      <c r="R20" s="22">
        <v>52</v>
      </c>
      <c r="S20" s="46">
        <v>43</v>
      </c>
    </row>
    <row r="21" spans="2:19" ht="12.75" customHeight="1" x14ac:dyDescent="0.25">
      <c r="B21" s="3">
        <f t="shared" si="3"/>
        <v>20</v>
      </c>
      <c r="C21" s="32" t="s">
        <v>78</v>
      </c>
      <c r="D21" s="33" t="s">
        <v>20</v>
      </c>
      <c r="E21" s="3">
        <f t="shared" si="4"/>
        <v>60</v>
      </c>
      <c r="F21" s="32" t="s">
        <v>33</v>
      </c>
      <c r="G21" s="33" t="s">
        <v>46</v>
      </c>
      <c r="H21" s="3">
        <f t="shared" si="0"/>
        <v>100</v>
      </c>
      <c r="J21" s="3"/>
      <c r="K21" s="3">
        <f t="shared" si="1"/>
        <v>140</v>
      </c>
      <c r="L21" s="1" t="s">
        <v>128</v>
      </c>
      <c r="M21" s="3" t="s">
        <v>72</v>
      </c>
      <c r="N21" s="3">
        <f t="shared" si="2"/>
        <v>180</v>
      </c>
      <c r="O21" s="4"/>
      <c r="P21" s="3"/>
      <c r="Q21" s="42" t="s">
        <v>99</v>
      </c>
      <c r="R21" s="22">
        <v>43</v>
      </c>
      <c r="S21" s="46">
        <v>36</v>
      </c>
    </row>
    <row r="22" spans="2:19" ht="12.75" customHeight="1" x14ac:dyDescent="0.25">
      <c r="B22" s="3">
        <f t="shared" si="3"/>
        <v>21</v>
      </c>
      <c r="C22" s="32" t="s">
        <v>78</v>
      </c>
      <c r="D22" s="33" t="s">
        <v>20</v>
      </c>
      <c r="E22" s="3">
        <f t="shared" si="4"/>
        <v>61</v>
      </c>
      <c r="F22" s="32" t="s">
        <v>32</v>
      </c>
      <c r="G22" s="33" t="s">
        <v>46</v>
      </c>
      <c r="H22" s="3">
        <f t="shared" si="0"/>
        <v>101</v>
      </c>
      <c r="I22" s="37" t="s">
        <v>105</v>
      </c>
      <c r="J22" s="37" t="s">
        <v>72</v>
      </c>
      <c r="K22" s="3">
        <f t="shared" si="1"/>
        <v>141</v>
      </c>
      <c r="L22" s="1" t="s">
        <v>18</v>
      </c>
      <c r="M22" s="3" t="s">
        <v>72</v>
      </c>
      <c r="N22" s="3">
        <f t="shared" si="2"/>
        <v>181</v>
      </c>
      <c r="O22" s="4"/>
      <c r="P22" s="3"/>
      <c r="Q22" s="42" t="s">
        <v>70</v>
      </c>
      <c r="R22" s="22">
        <v>14</v>
      </c>
      <c r="S22" s="46">
        <v>15</v>
      </c>
    </row>
    <row r="23" spans="2:19" ht="12.75" customHeight="1" x14ac:dyDescent="0.25">
      <c r="B23" s="3">
        <f t="shared" si="3"/>
        <v>22</v>
      </c>
      <c r="C23" s="32" t="s">
        <v>79</v>
      </c>
      <c r="D23" s="33" t="s">
        <v>46</v>
      </c>
      <c r="E23" s="3">
        <f t="shared" si="4"/>
        <v>62</v>
      </c>
      <c r="F23" s="32" t="s">
        <v>151</v>
      </c>
      <c r="G23" s="33" t="s">
        <v>46</v>
      </c>
      <c r="H23" s="3">
        <f t="shared" si="0"/>
        <v>102</v>
      </c>
      <c r="I23" s="37" t="s">
        <v>53</v>
      </c>
      <c r="J23" s="37" t="s">
        <v>72</v>
      </c>
      <c r="K23" s="3">
        <f t="shared" si="1"/>
        <v>142</v>
      </c>
      <c r="L23" s="1" t="s">
        <v>129</v>
      </c>
      <c r="M23" s="3" t="s">
        <v>72</v>
      </c>
      <c r="N23" s="3">
        <f t="shared" si="2"/>
        <v>182</v>
      </c>
      <c r="O23" s="34"/>
      <c r="P23" s="3"/>
      <c r="Q23" s="57" t="s">
        <v>69</v>
      </c>
      <c r="R23" s="23">
        <v>3</v>
      </c>
      <c r="S23" s="47">
        <v>3</v>
      </c>
    </row>
    <row r="24" spans="2:19" ht="12.75" customHeight="1" thickBot="1" x14ac:dyDescent="0.3">
      <c r="B24" s="3">
        <f t="shared" si="3"/>
        <v>23</v>
      </c>
      <c r="C24" s="32" t="s">
        <v>79</v>
      </c>
      <c r="D24" s="33" t="s">
        <v>46</v>
      </c>
      <c r="E24" s="3">
        <f t="shared" si="4"/>
        <v>63</v>
      </c>
      <c r="F24" s="32" t="s">
        <v>16</v>
      </c>
      <c r="G24" s="33" t="s">
        <v>46</v>
      </c>
      <c r="H24" s="3">
        <f t="shared" si="0"/>
        <v>103</v>
      </c>
      <c r="I24" s="17" t="s">
        <v>106</v>
      </c>
      <c r="J24" s="38" t="s">
        <v>72</v>
      </c>
      <c r="K24" s="3">
        <f t="shared" si="1"/>
        <v>143</v>
      </c>
      <c r="M24" s="3"/>
      <c r="N24" s="3">
        <f t="shared" si="2"/>
        <v>183</v>
      </c>
      <c r="O24" s="8"/>
      <c r="P24" s="3"/>
      <c r="Q24" s="58" t="s">
        <v>143</v>
      </c>
      <c r="R24" s="24">
        <f>SUM(R19:R23)</f>
        <v>132</v>
      </c>
      <c r="S24" s="48">
        <f>SUM(S19:S23)</f>
        <v>115</v>
      </c>
    </row>
    <row r="25" spans="2:19" ht="12.75" customHeight="1" x14ac:dyDescent="0.25">
      <c r="B25" s="3">
        <f t="shared" si="3"/>
        <v>24</v>
      </c>
      <c r="C25" s="17" t="s">
        <v>134</v>
      </c>
      <c r="D25" s="3" t="s">
        <v>72</v>
      </c>
      <c r="E25" s="3">
        <f t="shared" si="4"/>
        <v>64</v>
      </c>
      <c r="F25" s="32" t="s">
        <v>38</v>
      </c>
      <c r="G25" s="33" t="s">
        <v>46</v>
      </c>
      <c r="H25" s="3">
        <f t="shared" si="0"/>
        <v>104</v>
      </c>
      <c r="I25" s="17" t="s">
        <v>107</v>
      </c>
      <c r="J25" s="38" t="s">
        <v>72</v>
      </c>
      <c r="K25" s="3">
        <f t="shared" si="1"/>
        <v>144</v>
      </c>
      <c r="M25" s="3"/>
      <c r="N25" s="3">
        <f t="shared" si="2"/>
        <v>184</v>
      </c>
      <c r="O25" s="8"/>
      <c r="P25" s="3"/>
      <c r="Q25" s="65" t="s">
        <v>144</v>
      </c>
      <c r="R25" s="18"/>
      <c r="S25" s="44"/>
    </row>
    <row r="26" spans="2:19" ht="12.75" customHeight="1" x14ac:dyDescent="0.25">
      <c r="B26" s="3">
        <f t="shared" si="3"/>
        <v>25</v>
      </c>
      <c r="C26" s="17" t="s">
        <v>134</v>
      </c>
      <c r="D26" s="3" t="s">
        <v>72</v>
      </c>
      <c r="E26" s="3">
        <f t="shared" si="4"/>
        <v>65</v>
      </c>
      <c r="F26" s="32" t="s">
        <v>21</v>
      </c>
      <c r="G26" s="33" t="s">
        <v>20</v>
      </c>
      <c r="H26" s="3">
        <f t="shared" si="0"/>
        <v>105</v>
      </c>
      <c r="I26" s="17" t="s">
        <v>108</v>
      </c>
      <c r="J26" s="38" t="s">
        <v>72</v>
      </c>
      <c r="K26" s="3">
        <f t="shared" si="1"/>
        <v>145</v>
      </c>
      <c r="M26" s="3"/>
      <c r="N26" s="3">
        <f t="shared" si="2"/>
        <v>185</v>
      </c>
      <c r="O26" s="4"/>
      <c r="P26" s="3"/>
      <c r="Q26" s="34" t="s">
        <v>149</v>
      </c>
      <c r="R26" s="7"/>
      <c r="S26" s="53"/>
    </row>
    <row r="27" spans="2:19" ht="12.75" customHeight="1" x14ac:dyDescent="0.25">
      <c r="B27" s="3">
        <f t="shared" si="3"/>
        <v>26</v>
      </c>
      <c r="C27" s="32" t="s">
        <v>80</v>
      </c>
      <c r="D27" s="33" t="s">
        <v>46</v>
      </c>
      <c r="E27" s="3">
        <f t="shared" si="4"/>
        <v>66</v>
      </c>
      <c r="F27" s="32" t="s">
        <v>21</v>
      </c>
      <c r="G27" s="33" t="s">
        <v>20</v>
      </c>
      <c r="H27" s="3">
        <f t="shared" si="0"/>
        <v>106</v>
      </c>
      <c r="I27" s="17" t="s">
        <v>109</v>
      </c>
      <c r="J27" s="38" t="s">
        <v>72</v>
      </c>
      <c r="K27" s="3">
        <f t="shared" si="1"/>
        <v>146</v>
      </c>
      <c r="M27" s="3"/>
      <c r="N27" s="3">
        <f t="shared" si="2"/>
        <v>186</v>
      </c>
      <c r="O27" s="4"/>
      <c r="P27" s="3"/>
      <c r="Q27" s="7"/>
      <c r="R27" s="7"/>
      <c r="S27" s="53"/>
    </row>
    <row r="28" spans="2:19" ht="12.75" customHeight="1" x14ac:dyDescent="0.25">
      <c r="B28" s="3">
        <f t="shared" si="3"/>
        <v>27</v>
      </c>
      <c r="C28" s="32" t="s">
        <v>80</v>
      </c>
      <c r="D28" s="33" t="s">
        <v>46</v>
      </c>
      <c r="E28" s="3">
        <f t="shared" si="4"/>
        <v>67</v>
      </c>
      <c r="F28" s="32" t="s">
        <v>45</v>
      </c>
      <c r="G28" s="33" t="s">
        <v>46</v>
      </c>
      <c r="H28" s="3">
        <f t="shared" si="0"/>
        <v>107</v>
      </c>
      <c r="I28" s="17" t="s">
        <v>110</v>
      </c>
      <c r="J28" s="63" t="s">
        <v>72</v>
      </c>
      <c r="K28" s="3">
        <f t="shared" si="1"/>
        <v>147</v>
      </c>
      <c r="N28" s="3">
        <f t="shared" si="2"/>
        <v>187</v>
      </c>
      <c r="O28" s="8"/>
      <c r="P28" s="3"/>
      <c r="Q28" s="7" t="s">
        <v>94</v>
      </c>
      <c r="R28" s="26"/>
      <c r="S28" s="53"/>
    </row>
    <row r="29" spans="2:19" ht="12.75" customHeight="1" x14ac:dyDescent="0.25">
      <c r="B29" s="15">
        <f t="shared" si="3"/>
        <v>28</v>
      </c>
      <c r="C29" s="32" t="s">
        <v>19</v>
      </c>
      <c r="D29" s="33" t="s">
        <v>46</v>
      </c>
      <c r="E29" s="15">
        <f t="shared" si="4"/>
        <v>68</v>
      </c>
      <c r="F29" s="32" t="s">
        <v>22</v>
      </c>
      <c r="G29" s="33" t="s">
        <v>20</v>
      </c>
      <c r="H29" s="15">
        <f t="shared" si="0"/>
        <v>108</v>
      </c>
      <c r="I29" s="16" t="s">
        <v>111</v>
      </c>
      <c r="J29" s="64" t="s">
        <v>72</v>
      </c>
      <c r="K29" s="15">
        <f t="shared" si="1"/>
        <v>148</v>
      </c>
      <c r="N29" s="15">
        <f t="shared" si="2"/>
        <v>188</v>
      </c>
      <c r="O29" s="8"/>
      <c r="P29" s="3"/>
      <c r="Q29" s="35" t="s">
        <v>157</v>
      </c>
      <c r="R29" s="26"/>
      <c r="S29" s="53"/>
    </row>
    <row r="30" spans="2:19" ht="12.75" customHeight="1" x14ac:dyDescent="0.25">
      <c r="B30" s="15">
        <f t="shared" si="3"/>
        <v>29</v>
      </c>
      <c r="C30" s="32" t="s">
        <v>19</v>
      </c>
      <c r="D30" s="33" t="s">
        <v>46</v>
      </c>
      <c r="E30" s="15">
        <f t="shared" si="4"/>
        <v>69</v>
      </c>
      <c r="F30" s="32" t="s">
        <v>66</v>
      </c>
      <c r="G30" s="33" t="s">
        <v>20</v>
      </c>
      <c r="H30" s="15">
        <f t="shared" si="0"/>
        <v>109</v>
      </c>
      <c r="I30" s="16" t="s">
        <v>112</v>
      </c>
      <c r="J30" s="64" t="s">
        <v>72</v>
      </c>
      <c r="K30" s="15">
        <f t="shared" si="1"/>
        <v>149</v>
      </c>
      <c r="L30" s="16"/>
      <c r="M30" s="16"/>
      <c r="N30" s="15">
        <f t="shared" si="2"/>
        <v>189</v>
      </c>
      <c r="O30" s="8"/>
      <c r="P30" s="3"/>
      <c r="Q30" s="35" t="s">
        <v>156</v>
      </c>
      <c r="R30" s="27"/>
      <c r="S30" s="53"/>
    </row>
    <row r="31" spans="2:19" ht="12.75" customHeight="1" x14ac:dyDescent="0.25">
      <c r="B31" s="3">
        <f t="shared" si="3"/>
        <v>30</v>
      </c>
      <c r="C31" s="32" t="s">
        <v>28</v>
      </c>
      <c r="D31" s="33" t="s">
        <v>46</v>
      </c>
      <c r="E31" s="51" t="s">
        <v>136</v>
      </c>
      <c r="F31" s="32"/>
      <c r="G31" s="33"/>
      <c r="H31" s="3">
        <f t="shared" si="0"/>
        <v>110</v>
      </c>
      <c r="I31" s="17" t="s">
        <v>113</v>
      </c>
      <c r="J31" s="63" t="s">
        <v>72</v>
      </c>
      <c r="K31" s="3">
        <f t="shared" si="1"/>
        <v>150</v>
      </c>
      <c r="N31" s="3">
        <f t="shared" si="2"/>
        <v>190</v>
      </c>
      <c r="O31" s="8"/>
      <c r="P31" s="3"/>
      <c r="Q31" s="35" t="s">
        <v>155</v>
      </c>
      <c r="R31" s="28"/>
      <c r="S31" s="54"/>
    </row>
    <row r="32" spans="2:19" ht="12.75" customHeight="1" x14ac:dyDescent="0.25">
      <c r="B32" s="3">
        <f t="shared" si="3"/>
        <v>31</v>
      </c>
      <c r="C32" s="32" t="s">
        <v>28</v>
      </c>
      <c r="D32" s="33" t="s">
        <v>46</v>
      </c>
      <c r="E32" s="51" t="s">
        <v>137</v>
      </c>
      <c r="F32" s="32"/>
      <c r="G32" s="33"/>
      <c r="H32" s="3">
        <f t="shared" si="0"/>
        <v>111</v>
      </c>
      <c r="I32" s="17" t="s">
        <v>114</v>
      </c>
      <c r="J32" s="63" t="s">
        <v>72</v>
      </c>
      <c r="K32" s="3">
        <f t="shared" si="1"/>
        <v>151</v>
      </c>
      <c r="L32" s="39" t="s">
        <v>88</v>
      </c>
      <c r="M32" s="33" t="s">
        <v>46</v>
      </c>
      <c r="N32" s="3">
        <f t="shared" si="2"/>
        <v>191</v>
      </c>
      <c r="O32" s="8"/>
      <c r="P32" s="3"/>
      <c r="Q32" s="35" t="s">
        <v>154</v>
      </c>
      <c r="R32" s="52"/>
      <c r="S32" s="55"/>
    </row>
    <row r="33" spans="2:19" ht="12.75" customHeight="1" x14ac:dyDescent="0.3">
      <c r="B33" s="3">
        <f t="shared" si="3"/>
        <v>32</v>
      </c>
      <c r="C33" s="32" t="s">
        <v>81</v>
      </c>
      <c r="D33" s="33" t="s">
        <v>46</v>
      </c>
      <c r="E33" s="3">
        <v>72</v>
      </c>
      <c r="F33" s="32" t="s">
        <v>101</v>
      </c>
      <c r="G33" s="33" t="s">
        <v>46</v>
      </c>
      <c r="H33" s="3">
        <f t="shared" si="0"/>
        <v>112</v>
      </c>
      <c r="I33" s="1" t="s">
        <v>115</v>
      </c>
      <c r="J33" s="63" t="s">
        <v>72</v>
      </c>
      <c r="K33" s="3">
        <f t="shared" si="1"/>
        <v>152</v>
      </c>
      <c r="L33" s="39" t="s">
        <v>88</v>
      </c>
      <c r="M33" s="33" t="s">
        <v>46</v>
      </c>
      <c r="N33" s="3">
        <f t="shared" si="2"/>
        <v>192</v>
      </c>
      <c r="O33" s="8"/>
      <c r="P33" s="3"/>
      <c r="Q33" s="35" t="s">
        <v>153</v>
      </c>
      <c r="R33" s="14"/>
    </row>
    <row r="34" spans="2:19" ht="12.75" customHeight="1" x14ac:dyDescent="0.3">
      <c r="B34" s="3">
        <f t="shared" si="3"/>
        <v>33</v>
      </c>
      <c r="C34" s="32" t="s">
        <v>81</v>
      </c>
      <c r="D34" s="33" t="s">
        <v>46</v>
      </c>
      <c r="E34" s="3">
        <f t="shared" si="4"/>
        <v>73</v>
      </c>
      <c r="F34" s="32" t="s">
        <v>150</v>
      </c>
      <c r="G34" s="33" t="s">
        <v>46</v>
      </c>
      <c r="H34" s="51" t="s">
        <v>139</v>
      </c>
      <c r="J34" s="63"/>
      <c r="K34" s="3">
        <f t="shared" si="1"/>
        <v>153</v>
      </c>
      <c r="L34" s="39" t="s">
        <v>89</v>
      </c>
      <c r="M34" s="33" t="s">
        <v>46</v>
      </c>
      <c r="N34" s="3">
        <f t="shared" si="2"/>
        <v>193</v>
      </c>
      <c r="O34" s="8"/>
      <c r="P34" s="3"/>
      <c r="Q34" s="35" t="s">
        <v>152</v>
      </c>
      <c r="R34" s="14"/>
    </row>
    <row r="35" spans="2:19" ht="12.75" customHeight="1" x14ac:dyDescent="0.25">
      <c r="B35" s="3">
        <f t="shared" si="3"/>
        <v>34</v>
      </c>
      <c r="C35" s="17" t="s">
        <v>82</v>
      </c>
      <c r="D35" s="3" t="s">
        <v>72</v>
      </c>
      <c r="E35" s="3">
        <f t="shared" si="4"/>
        <v>74</v>
      </c>
      <c r="F35" s="32" t="s">
        <v>102</v>
      </c>
      <c r="G35" s="33" t="s">
        <v>46</v>
      </c>
      <c r="H35" s="51" t="s">
        <v>140</v>
      </c>
      <c r="J35" s="63"/>
      <c r="K35" s="3">
        <f t="shared" si="1"/>
        <v>154</v>
      </c>
      <c r="L35" s="32" t="s">
        <v>89</v>
      </c>
      <c r="M35" s="33" t="s">
        <v>46</v>
      </c>
      <c r="N35" s="3">
        <f t="shared" si="2"/>
        <v>194</v>
      </c>
      <c r="O35" s="8"/>
      <c r="P35" s="3"/>
      <c r="Q35" s="50" t="s">
        <v>146</v>
      </c>
      <c r="R35" s="35"/>
    </row>
    <row r="36" spans="2:19" ht="12.75" customHeight="1" x14ac:dyDescent="0.25">
      <c r="B36" s="3">
        <f t="shared" si="3"/>
        <v>35</v>
      </c>
      <c r="C36" s="17" t="s">
        <v>82</v>
      </c>
      <c r="D36" s="3" t="s">
        <v>72</v>
      </c>
      <c r="E36" s="3">
        <f t="shared" si="4"/>
        <v>75</v>
      </c>
      <c r="F36" s="32" t="s">
        <v>102</v>
      </c>
      <c r="G36" s="33" t="s">
        <v>46</v>
      </c>
      <c r="H36" s="3">
        <v>115</v>
      </c>
      <c r="I36" s="1" t="s">
        <v>116</v>
      </c>
      <c r="J36" s="63" t="s">
        <v>72</v>
      </c>
      <c r="K36" s="3">
        <f t="shared" si="1"/>
        <v>155</v>
      </c>
      <c r="L36" s="32" t="s">
        <v>104</v>
      </c>
      <c r="M36" s="33" t="s">
        <v>46</v>
      </c>
      <c r="N36" s="3">
        <f t="shared" si="2"/>
        <v>195</v>
      </c>
      <c r="O36" s="8"/>
      <c r="P36" s="3"/>
      <c r="Q36" s="61" t="s">
        <v>147</v>
      </c>
      <c r="R36" s="35"/>
    </row>
    <row r="37" spans="2:19" ht="12.75" customHeight="1" thickBot="1" x14ac:dyDescent="0.3">
      <c r="B37" s="3">
        <f t="shared" si="3"/>
        <v>36</v>
      </c>
      <c r="C37" s="17" t="s">
        <v>31</v>
      </c>
      <c r="D37" s="3" t="s">
        <v>72</v>
      </c>
      <c r="E37" s="3">
        <f t="shared" si="4"/>
        <v>76</v>
      </c>
      <c r="F37" s="32" t="s">
        <v>103</v>
      </c>
      <c r="G37" s="33" t="s">
        <v>46</v>
      </c>
      <c r="H37" s="3">
        <f t="shared" si="0"/>
        <v>116</v>
      </c>
      <c r="I37" s="1" t="s">
        <v>117</v>
      </c>
      <c r="J37" s="63" t="s">
        <v>72</v>
      </c>
      <c r="K37" s="3">
        <f t="shared" si="1"/>
        <v>156</v>
      </c>
      <c r="L37" s="32" t="s">
        <v>131</v>
      </c>
      <c r="M37" s="33" t="s">
        <v>46</v>
      </c>
      <c r="N37" s="3">
        <f t="shared" si="2"/>
        <v>196</v>
      </c>
      <c r="O37" s="8"/>
      <c r="P37" s="3"/>
      <c r="Q37" s="34"/>
      <c r="R37" s="35"/>
    </row>
    <row r="38" spans="2:19" ht="12.75" customHeight="1" thickBot="1" x14ac:dyDescent="0.3">
      <c r="B38" s="3">
        <f t="shared" si="3"/>
        <v>37</v>
      </c>
      <c r="C38" s="17" t="s">
        <v>31</v>
      </c>
      <c r="D38" s="3" t="s">
        <v>72</v>
      </c>
      <c r="E38" s="3">
        <f t="shared" si="4"/>
        <v>77</v>
      </c>
      <c r="F38" s="32" t="s">
        <v>103</v>
      </c>
      <c r="G38" s="33" t="s">
        <v>46</v>
      </c>
      <c r="H38" s="3">
        <f t="shared" si="0"/>
        <v>117</v>
      </c>
      <c r="I38" s="1" t="s">
        <v>118</v>
      </c>
      <c r="J38" s="63" t="s">
        <v>72</v>
      </c>
      <c r="K38" s="3">
        <f t="shared" si="1"/>
        <v>157</v>
      </c>
      <c r="M38" s="3"/>
      <c r="N38" s="3">
        <f t="shared" si="2"/>
        <v>197</v>
      </c>
      <c r="O38" s="8"/>
      <c r="P38" s="3"/>
      <c r="Q38" s="66"/>
      <c r="R38" s="67"/>
      <c r="S38" s="68" t="s">
        <v>141</v>
      </c>
    </row>
    <row r="39" spans="2:19" ht="12.75" customHeight="1" thickBot="1" x14ac:dyDescent="0.3">
      <c r="B39" s="3">
        <f t="shared" si="3"/>
        <v>38</v>
      </c>
      <c r="C39" s="17" t="s">
        <v>132</v>
      </c>
      <c r="D39" s="3" t="s">
        <v>72</v>
      </c>
      <c r="E39" s="3">
        <f t="shared" si="4"/>
        <v>78</v>
      </c>
      <c r="F39" s="32" t="s">
        <v>90</v>
      </c>
      <c r="G39" s="33" t="s">
        <v>20</v>
      </c>
      <c r="H39" s="3">
        <f t="shared" si="0"/>
        <v>118</v>
      </c>
      <c r="I39" s="1" t="s">
        <v>119</v>
      </c>
      <c r="J39" s="63" t="s">
        <v>72</v>
      </c>
      <c r="K39" s="3">
        <f t="shared" si="1"/>
        <v>158</v>
      </c>
      <c r="M39" s="3"/>
      <c r="N39" s="3">
        <f t="shared" si="2"/>
        <v>198</v>
      </c>
      <c r="O39" s="8"/>
      <c r="P39" s="3"/>
      <c r="Q39" s="69"/>
      <c r="R39" s="70" t="s">
        <v>95</v>
      </c>
      <c r="S39" s="71">
        <f>SUM(P43,COUNTA(Q2:R8))</f>
        <v>132</v>
      </c>
    </row>
    <row r="40" spans="2:19" ht="12.75" customHeight="1" x14ac:dyDescent="0.25">
      <c r="B40" s="3">
        <f t="shared" si="3"/>
        <v>39</v>
      </c>
      <c r="C40" s="17" t="s">
        <v>132</v>
      </c>
      <c r="D40" s="3" t="s">
        <v>72</v>
      </c>
      <c r="E40" s="3">
        <f t="shared" si="4"/>
        <v>79</v>
      </c>
      <c r="F40" s="32" t="s">
        <v>91</v>
      </c>
      <c r="G40" s="33" t="s">
        <v>20</v>
      </c>
      <c r="H40" s="3">
        <f t="shared" si="0"/>
        <v>119</v>
      </c>
      <c r="I40" s="1" t="s">
        <v>120</v>
      </c>
      <c r="J40" s="63" t="s">
        <v>72</v>
      </c>
      <c r="K40" s="3">
        <f t="shared" si="1"/>
        <v>159</v>
      </c>
      <c r="M40" s="3"/>
      <c r="N40" s="3">
        <f t="shared" si="2"/>
        <v>199</v>
      </c>
      <c r="O40" s="8"/>
      <c r="P40" s="3"/>
      <c r="Q40" s="62" t="s">
        <v>148</v>
      </c>
    </row>
    <row r="41" spans="2:19" ht="12.75" customHeight="1" x14ac:dyDescent="0.25">
      <c r="B41" s="3">
        <f t="shared" si="3"/>
        <v>40</v>
      </c>
      <c r="C41" s="32" t="s">
        <v>29</v>
      </c>
      <c r="D41" s="40" t="s">
        <v>46</v>
      </c>
      <c r="E41" s="3">
        <f t="shared" si="4"/>
        <v>80</v>
      </c>
      <c r="F41" s="32" t="s">
        <v>37</v>
      </c>
      <c r="G41" s="33" t="s">
        <v>20</v>
      </c>
      <c r="H41" s="3">
        <f t="shared" si="0"/>
        <v>120</v>
      </c>
      <c r="I41" s="1" t="s">
        <v>121</v>
      </c>
      <c r="J41" s="63" t="s">
        <v>72</v>
      </c>
      <c r="K41" s="3">
        <f t="shared" si="1"/>
        <v>160</v>
      </c>
      <c r="M41" s="3"/>
      <c r="N41" s="3">
        <f t="shared" si="2"/>
        <v>200</v>
      </c>
      <c r="O41" s="8"/>
      <c r="P41" s="3"/>
    </row>
    <row r="42" spans="2:19" s="12" customFormat="1" ht="12.75" customHeight="1" thickBot="1" x14ac:dyDescent="0.25">
      <c r="B42" s="73"/>
      <c r="C42" s="74" t="s">
        <v>142</v>
      </c>
      <c r="D42" s="75"/>
      <c r="E42" s="75"/>
      <c r="F42" s="74" t="str">
        <f>C42</f>
        <v>Teilnehmer beim ESSEN</v>
      </c>
      <c r="G42" s="75"/>
      <c r="H42" s="75"/>
      <c r="I42" s="74" t="str">
        <f>F42</f>
        <v>Teilnehmer beim ESSEN</v>
      </c>
      <c r="J42" s="74"/>
      <c r="K42" s="75"/>
      <c r="L42" s="74" t="str">
        <f>I42</f>
        <v>Teilnehmer beim ESSEN</v>
      </c>
      <c r="M42" s="74"/>
      <c r="N42" s="75"/>
      <c r="O42" s="74" t="str">
        <f>L42</f>
        <v>Teilnehmer beim ESSEN</v>
      </c>
      <c r="P42" s="75" t="s">
        <v>43</v>
      </c>
    </row>
    <row r="43" spans="2:19" s="12" customFormat="1" ht="12.75" customHeight="1" thickBot="1" x14ac:dyDescent="0.25">
      <c r="B43" s="73"/>
      <c r="C43" s="76">
        <f>COUNTA(C2:C41)</f>
        <v>40</v>
      </c>
      <c r="D43" s="77"/>
      <c r="E43" s="78"/>
      <c r="F43" s="76">
        <f>COUNTA(F2:F41)</f>
        <v>37</v>
      </c>
      <c r="G43" s="77"/>
      <c r="H43" s="78"/>
      <c r="I43" s="76">
        <f>COUNTA(I2:I41)</f>
        <v>22</v>
      </c>
      <c r="J43" s="77"/>
      <c r="K43" s="78"/>
      <c r="L43" s="76">
        <f>COUNTA(L2:L41)</f>
        <v>28</v>
      </c>
      <c r="M43" s="77"/>
      <c r="N43" s="78"/>
      <c r="O43" s="76">
        <f>COUNTA(P2:P38)</f>
        <v>2</v>
      </c>
      <c r="P43" s="72">
        <f>SUM(C43:O43)</f>
        <v>129</v>
      </c>
      <c r="Q43" s="73" t="s">
        <v>159</v>
      </c>
    </row>
  </sheetData>
  <pageMargins left="0.19685039370078741" right="0.31496062992125984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Königsball 2022</vt:lpstr>
      <vt:lpstr>Königsball 2019</vt:lpstr>
      <vt:lpstr>Königsball 2018</vt:lpstr>
      <vt:lpstr>Königsball 2017</vt:lpstr>
      <vt:lpstr>Königsball 2016</vt:lpstr>
      <vt:lpstr>Königsball 2015</vt:lpstr>
    </vt:vector>
  </TitlesOfParts>
  <Company>KSK Lüchow-Dannenberg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184160</dc:creator>
  <cp:lastModifiedBy>s st</cp:lastModifiedBy>
  <cp:lastPrinted>2019-07-10T14:38:33Z</cp:lastPrinted>
  <dcterms:created xsi:type="dcterms:W3CDTF">2006-01-03T08:52:12Z</dcterms:created>
  <dcterms:modified xsi:type="dcterms:W3CDTF">2022-07-06T05:02:21Z</dcterms:modified>
</cp:coreProperties>
</file>